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9440" windowHeight="12240"/>
  </bookViews>
  <sheets>
    <sheet name="Risk inputs" sheetId="2" r:id="rId1"/>
    <sheet name="Calculations - do not edit" sheetId="1" r:id="rId2"/>
  </sheets>
  <definedNames>
    <definedName name="_xlnm.Print_Area" localSheetId="1">'Calculations - do not edit'!$A$1:$G$69</definedName>
    <definedName name="_xlnm.Print_Area" localSheetId="0">'Risk inputs'!$G$2:$Q$37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1" i="2" l="1"/>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2" i="2"/>
  <c r="E102" i="1"/>
  <c r="D102" i="1"/>
  <c r="C102" i="1"/>
  <c r="E100" i="1"/>
  <c r="D100" i="1"/>
  <c r="C100" i="1"/>
  <c r="E98" i="1"/>
  <c r="D98" i="1"/>
  <c r="C98" i="1"/>
  <c r="E96" i="1"/>
  <c r="D96" i="1"/>
  <c r="C96" i="1"/>
  <c r="E94" i="1"/>
  <c r="D94" i="1"/>
  <c r="C94" i="1"/>
  <c r="E92" i="1"/>
  <c r="D92" i="1"/>
  <c r="C92" i="1"/>
  <c r="E90" i="1"/>
  <c r="D90" i="1"/>
  <c r="C90" i="1"/>
  <c r="E88" i="1"/>
  <c r="D88" i="1"/>
  <c r="C88" i="1"/>
  <c r="E86" i="1"/>
  <c r="D86" i="1"/>
  <c r="C86" i="1"/>
  <c r="E84" i="1"/>
  <c r="D84" i="1"/>
  <c r="C84" i="1"/>
  <c r="E82" i="1"/>
  <c r="D82" i="1"/>
  <c r="C82" i="1"/>
  <c r="E80" i="1"/>
  <c r="D80" i="1"/>
  <c r="C80" i="1"/>
  <c r="E78" i="1"/>
  <c r="D78" i="1"/>
  <c r="C78" i="1"/>
  <c r="E76" i="1"/>
  <c r="D76" i="1"/>
  <c r="C76" i="1"/>
  <c r="E74" i="1"/>
  <c r="D74" i="1"/>
  <c r="C74" i="1"/>
  <c r="E72" i="1"/>
  <c r="D72" i="1"/>
  <c r="C72" i="1"/>
  <c r="E70" i="1"/>
  <c r="D70" i="1"/>
  <c r="C70" i="1"/>
  <c r="E68" i="1"/>
  <c r="D68" i="1"/>
  <c r="C68" i="1"/>
  <c r="E66" i="1"/>
  <c r="D66" i="1"/>
  <c r="C66" i="1"/>
  <c r="E64" i="1"/>
  <c r="D64" i="1"/>
  <c r="C64" i="1"/>
  <c r="E62" i="1"/>
  <c r="D62" i="1"/>
  <c r="C62" i="1"/>
  <c r="E60" i="1"/>
  <c r="D60" i="1"/>
  <c r="C60" i="1"/>
  <c r="E58" i="1"/>
  <c r="D58" i="1"/>
  <c r="C58" i="1"/>
  <c r="E56" i="1"/>
  <c r="D56" i="1"/>
  <c r="C56" i="1"/>
  <c r="E54" i="1"/>
  <c r="D54" i="1"/>
  <c r="C54" i="1"/>
  <c r="E52" i="1"/>
  <c r="D52" i="1"/>
  <c r="C52" i="1"/>
  <c r="E50" i="1"/>
  <c r="D50" i="1"/>
  <c r="C50" i="1"/>
  <c r="E48" i="1"/>
  <c r="D48" i="1"/>
  <c r="C48" i="1"/>
  <c r="E46" i="1"/>
  <c r="D46" i="1"/>
  <c r="C46" i="1"/>
  <c r="E44" i="1"/>
  <c r="D44" i="1"/>
  <c r="C44" i="1"/>
  <c r="E42" i="1"/>
  <c r="D42" i="1"/>
  <c r="C42" i="1"/>
  <c r="E40" i="1"/>
  <c r="D40" i="1"/>
  <c r="C40" i="1"/>
  <c r="E38" i="1"/>
  <c r="D38" i="1"/>
  <c r="C38" i="1"/>
  <c r="E36" i="1"/>
  <c r="D36" i="1"/>
  <c r="C36" i="1"/>
  <c r="E34" i="1"/>
  <c r="D34" i="1"/>
  <c r="C34" i="1"/>
  <c r="E32" i="1"/>
  <c r="D32" i="1"/>
  <c r="C32" i="1"/>
  <c r="E30" i="1"/>
  <c r="D30" i="1"/>
  <c r="C30" i="1"/>
  <c r="E28" i="1"/>
  <c r="D28" i="1"/>
  <c r="C28" i="1"/>
  <c r="E26" i="1"/>
  <c r="D26" i="1"/>
  <c r="C26" i="1"/>
  <c r="E24" i="1"/>
  <c r="D24" i="1"/>
  <c r="C24" i="1"/>
  <c r="E22" i="1"/>
  <c r="D22" i="1"/>
  <c r="C22" i="1"/>
  <c r="E20" i="1"/>
  <c r="D20" i="1"/>
  <c r="C20" i="1"/>
  <c r="E18" i="1"/>
  <c r="D18" i="1"/>
  <c r="C18" i="1"/>
  <c r="E16" i="1"/>
  <c r="D16" i="1"/>
  <c r="C16" i="1"/>
  <c r="E14" i="1"/>
  <c r="D14" i="1"/>
  <c r="C14" i="1"/>
  <c r="E12" i="1"/>
  <c r="D12" i="1"/>
  <c r="C12" i="1"/>
  <c r="E10" i="1"/>
  <c r="D10" i="1"/>
  <c r="C10" i="1"/>
  <c r="E8" i="1"/>
  <c r="D8" i="1"/>
  <c r="C8" i="1"/>
  <c r="E6" i="1"/>
  <c r="D6" i="1"/>
  <c r="C6" i="1"/>
  <c r="E4" i="1"/>
  <c r="D4" i="1"/>
  <c r="C4" i="1"/>
  <c r="D127"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E85" i="1"/>
  <c r="E87" i="1"/>
  <c r="F87" i="1"/>
  <c r="F88" i="1"/>
  <c r="E89" i="1"/>
  <c r="F89" i="1"/>
  <c r="F90" i="1"/>
  <c r="E91" i="1"/>
  <c r="F91" i="1"/>
  <c r="F92" i="1"/>
  <c r="E93" i="1"/>
  <c r="F93" i="1"/>
  <c r="F94" i="1"/>
  <c r="E95" i="1"/>
  <c r="F95" i="1"/>
  <c r="F96" i="1"/>
  <c r="E97" i="1"/>
  <c r="F97" i="1"/>
  <c r="F98" i="1"/>
  <c r="E99" i="1"/>
  <c r="F99" i="1"/>
  <c r="F100" i="1"/>
  <c r="E101" i="1"/>
  <c r="F101" i="1"/>
  <c r="F102" i="1"/>
  <c r="E103" i="1"/>
  <c r="F103" i="1"/>
  <c r="E83" i="1"/>
  <c r="E81" i="1"/>
  <c r="E79" i="1"/>
  <c r="E77" i="1"/>
  <c r="E75" i="1"/>
  <c r="E73" i="1"/>
  <c r="E71" i="1"/>
  <c r="E69" i="1"/>
  <c r="E67" i="1"/>
  <c r="E65" i="1"/>
  <c r="E63" i="1"/>
  <c r="E61" i="1"/>
  <c r="E59" i="1"/>
  <c r="E57" i="1"/>
  <c r="E55" i="1"/>
  <c r="E53" i="1"/>
  <c r="E51" i="1"/>
  <c r="E49" i="1"/>
  <c r="E47" i="1"/>
  <c r="E45" i="1"/>
  <c r="E43" i="1"/>
  <c r="E41" i="1"/>
  <c r="E39" i="1"/>
  <c r="E37" i="1"/>
  <c r="E35" i="1"/>
  <c r="E33" i="1"/>
  <c r="E31" i="1"/>
  <c r="E29" i="1"/>
  <c r="E27" i="1"/>
  <c r="E25" i="1"/>
  <c r="E23" i="1"/>
  <c r="E21" i="1"/>
  <c r="E19" i="1"/>
  <c r="E17" i="1"/>
  <c r="E15" i="1"/>
  <c r="E13" i="1"/>
  <c r="E11" i="1"/>
  <c r="E9" i="1"/>
  <c r="E7" i="1"/>
  <c r="H5" i="1"/>
  <c r="E5" i="1"/>
  <c r="H6" i="1"/>
  <c r="H7" i="1"/>
  <c r="H8" i="1"/>
  <c r="H9"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alcChain>
</file>

<file path=xl/sharedStrings.xml><?xml version="1.0" encoding="utf-8"?>
<sst xmlns="http://schemas.openxmlformats.org/spreadsheetml/2006/main" count="39" uniqueCount="38">
  <si>
    <t>Milestone</t>
  </si>
  <si>
    <t>Date</t>
  </si>
  <si>
    <t>Risk Reduction</t>
  </si>
  <si>
    <t>Total</t>
  </si>
  <si>
    <t>Value added</t>
  </si>
  <si>
    <t>Event</t>
  </si>
  <si>
    <t>Weight</t>
  </si>
  <si>
    <t>Start</t>
  </si>
  <si>
    <t xml:space="preserve">2nd </t>
  </si>
  <si>
    <t>3rd</t>
  </si>
  <si>
    <t>4th</t>
  </si>
  <si>
    <t xml:space="preserve">5th </t>
  </si>
  <si>
    <t xml:space="preserve">6th </t>
  </si>
  <si>
    <t xml:space="preserve">7th </t>
  </si>
  <si>
    <t xml:space="preserve">8th </t>
  </si>
  <si>
    <t xml:space="preserve">9th </t>
  </si>
  <si>
    <t xml:space="preserve">10th </t>
  </si>
  <si>
    <t xml:space="preserve">11th </t>
  </si>
  <si>
    <t xml:space="preserve">12th </t>
  </si>
  <si>
    <t xml:space="preserve">13th </t>
  </si>
  <si>
    <t xml:space="preserve">14th </t>
  </si>
  <si>
    <t xml:space="preserve">15th </t>
  </si>
  <si>
    <t xml:space="preserve">16th </t>
  </si>
  <si>
    <t xml:space="preserve">17th </t>
  </si>
  <si>
    <t xml:space="preserve">18th </t>
  </si>
  <si>
    <t xml:space="preserve">19th </t>
  </si>
  <si>
    <t>Risk Stairs Cacualtions</t>
  </si>
  <si>
    <t>Normalized Risk</t>
  </si>
  <si>
    <t xml:space="preserve">20th </t>
  </si>
  <si>
    <t xml:space="preserve">22nd </t>
  </si>
  <si>
    <t xml:space="preserve">23rd </t>
  </si>
  <si>
    <t xml:space="preserve">24th </t>
  </si>
  <si>
    <t xml:space="preserve">25th </t>
  </si>
  <si>
    <t>Today is</t>
  </si>
  <si>
    <t>Past or Future?</t>
  </si>
  <si>
    <t>21st</t>
  </si>
  <si>
    <t>This is the first</t>
  </si>
  <si>
    <t>© 2011-2015 Valid Evaluation, Inc. All rights reserved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</si>
</sst>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409]mmm\-yy;@"/>
    <numFmt numFmtId="166" formatCode="m/d/yy;@"/>
  </numFmts>
  <fonts count="18">
    <font>
      <sz val="10"/>
      <name val="Arial"/>
    </font>
    <font>
      <sz val="9"/>
      <name val="Arial"/>
    </font>
    <font>
      <b/>
      <sz val="9"/>
      <name val="Arial"/>
    </font>
    <font>
      <sz val="8"/>
      <name val="Arial"/>
    </font>
    <font>
      <b/>
      <sz val="14"/>
      <name val="Arial"/>
      <family val="2"/>
    </font>
    <font>
      <sz val="10"/>
      <name val="Arial"/>
      <family val="2"/>
    </font>
    <font>
      <sz val="6"/>
      <name val="Arial"/>
    </font>
    <font>
      <sz val="6"/>
      <color indexed="44"/>
      <name val="Arial"/>
    </font>
    <font>
      <sz val="10"/>
      <color indexed="12"/>
      <name val="Arial"/>
    </font>
    <font>
      <sz val="6"/>
      <color indexed="12"/>
      <name val="Arial"/>
    </font>
    <font>
      <sz val="6"/>
      <color indexed="8"/>
      <name val="Arial"/>
    </font>
    <font>
      <b/>
      <sz val="10"/>
      <name val="Arial"/>
      <family val="2"/>
    </font>
    <font>
      <sz val="10"/>
      <color rgb="FF0070C0"/>
      <name val="Arial"/>
      <family val="2"/>
    </font>
    <font>
      <sz val="16"/>
      <name val="Arial"/>
    </font>
    <font>
      <u/>
      <sz val="10"/>
      <color theme="10"/>
      <name val="Arial"/>
    </font>
    <font>
      <u/>
      <sz val="10"/>
      <color theme="11"/>
      <name val="Arial"/>
    </font>
    <font>
      <sz val="10"/>
      <color rgb="FF0000FF"/>
      <name val="Arial"/>
    </font>
    <font>
      <b/>
      <sz val="12"/>
      <color indexed="8"/>
      <name val="Helvetica Neue"/>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5">
    <border>
      <left/>
      <right/>
      <top/>
      <bottom/>
      <diagonal/>
    </border>
    <border>
      <left/>
      <right/>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71">
    <xf numFmtId="0" fontId="0" fillId="0" borderId="0" xfId="0"/>
    <xf numFmtId="0" fontId="12" fillId="0" borderId="0" xfId="0" applyFont="1"/>
    <xf numFmtId="0" fontId="0" fillId="2" borderId="0" xfId="0" applyFill="1"/>
    <xf numFmtId="0" fontId="0" fillId="2" borderId="0" xfId="0" applyFill="1" applyAlignment="1">
      <alignment horizontal="center"/>
    </xf>
    <xf numFmtId="0" fontId="12" fillId="2" borderId="0" xfId="0" applyFont="1" applyFill="1"/>
    <xf numFmtId="0" fontId="12" fillId="2" borderId="0" xfId="0" applyFont="1" applyFill="1" applyAlignment="1">
      <alignment horizontal="center"/>
    </xf>
    <xf numFmtId="0" fontId="13" fillId="2" borderId="0" xfId="0" applyFont="1" applyFill="1" applyAlignment="1">
      <alignment vertical="top" wrapText="1"/>
    </xf>
    <xf numFmtId="0" fontId="0" fillId="0" borderId="0" xfId="0" applyProtection="1">
      <protection hidden="1"/>
    </xf>
    <xf numFmtId="14" fontId="0" fillId="0" borderId="0" xfId="0" applyNumberFormat="1" applyProtection="1">
      <protection hidden="1"/>
    </xf>
    <xf numFmtId="0" fontId="4" fillId="0" borderId="0" xfId="0" applyFont="1" applyAlignment="1" applyProtection="1">
      <alignment horizontal="left" indent="4"/>
      <protection hidden="1"/>
    </xf>
    <xf numFmtId="0" fontId="1"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5" fillId="0" borderId="0" xfId="0" applyFont="1" applyProtection="1">
      <protection hidden="1"/>
    </xf>
    <xf numFmtId="14" fontId="5" fillId="0" borderId="0" xfId="0" applyNumberFormat="1" applyFont="1" applyProtection="1">
      <protection hidden="1"/>
    </xf>
    <xf numFmtId="164" fontId="16" fillId="0" borderId="0" xfId="0" applyNumberFormat="1" applyFont="1" applyProtection="1">
      <protection hidden="1"/>
    </xf>
    <xf numFmtId="0" fontId="6" fillId="0" borderId="0" xfId="0" applyFont="1" applyProtection="1">
      <protection hidden="1"/>
    </xf>
    <xf numFmtId="0" fontId="6" fillId="0" borderId="0" xfId="0" applyFont="1" applyFill="1" applyProtection="1">
      <protection hidden="1"/>
    </xf>
    <xf numFmtId="0" fontId="9" fillId="0" borderId="0" xfId="0" applyFont="1" applyFill="1" applyProtection="1">
      <protection hidden="1"/>
    </xf>
    <xf numFmtId="14" fontId="7" fillId="0" borderId="0" xfId="0" applyNumberFormat="1" applyFont="1" applyFill="1" applyProtection="1">
      <protection hidden="1"/>
    </xf>
    <xf numFmtId="164" fontId="7" fillId="0" borderId="0" xfId="0" applyNumberFormat="1" applyFont="1" applyFill="1" applyProtection="1">
      <protection hidden="1"/>
    </xf>
    <xf numFmtId="164" fontId="5" fillId="0" borderId="0" xfId="0" applyNumberFormat="1" applyFont="1" applyFill="1" applyProtection="1">
      <protection hidden="1"/>
    </xf>
    <xf numFmtId="0" fontId="8" fillId="0" borderId="0" xfId="0" applyFont="1" applyProtection="1">
      <protection hidden="1"/>
    </xf>
    <xf numFmtId="0" fontId="10" fillId="0" borderId="0" xfId="0" applyFont="1" applyFill="1" applyProtection="1">
      <protection hidden="1"/>
    </xf>
    <xf numFmtId="0" fontId="0" fillId="0" borderId="0" xfId="0" applyBorder="1" applyProtection="1">
      <protection hidden="1"/>
    </xf>
    <xf numFmtId="0" fontId="0" fillId="0" borderId="1" xfId="0" applyBorder="1" applyProtection="1">
      <protection hidden="1"/>
    </xf>
    <xf numFmtId="0" fontId="11" fillId="0" borderId="0" xfId="0" applyFont="1" applyProtection="1">
      <protection hidden="1"/>
    </xf>
    <xf numFmtId="0" fontId="4" fillId="0" borderId="0" xfId="0" applyFont="1" applyProtection="1">
      <protection locked="0"/>
    </xf>
    <xf numFmtId="0" fontId="0" fillId="0" borderId="0" xfId="0" applyProtection="1">
      <protection locked="0"/>
    </xf>
    <xf numFmtId="165" fontId="0" fillId="0" borderId="0" xfId="0" applyNumberFormat="1" applyAlignment="1" applyProtection="1">
      <alignment horizontal="center"/>
      <protection locked="0"/>
    </xf>
    <xf numFmtId="166" fontId="12" fillId="2" borderId="0" xfId="0" applyNumberFormat="1" applyFont="1" applyFill="1" applyAlignment="1" applyProtection="1">
      <protection locked="0"/>
    </xf>
    <xf numFmtId="0" fontId="12" fillId="2" borderId="0" xfId="0" applyFont="1" applyFill="1" applyProtection="1">
      <protection locked="0"/>
    </xf>
    <xf numFmtId="0" fontId="0" fillId="2" borderId="0" xfId="0" applyFill="1" applyProtection="1">
      <protection locked="0"/>
    </xf>
    <xf numFmtId="165" fontId="0" fillId="2" borderId="0" xfId="0" applyNumberFormat="1" applyFill="1" applyAlignment="1" applyProtection="1">
      <alignment horizontal="center"/>
      <protection locked="0"/>
    </xf>
    <xf numFmtId="0" fontId="0" fillId="2" borderId="0" xfId="0" applyFill="1" applyProtection="1">
      <protection hidden="1"/>
    </xf>
    <xf numFmtId="0" fontId="2"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14" fontId="0" fillId="2" borderId="0" xfId="0" applyNumberForma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7" fillId="2" borderId="0" xfId="0" applyFont="1" applyFill="1" applyProtection="1">
      <protection hidden="1"/>
    </xf>
    <xf numFmtId="0" fontId="6" fillId="2" borderId="0" xfId="0" applyFont="1" applyFill="1" applyProtection="1">
      <protection hidden="1"/>
    </xf>
    <xf numFmtId="164" fontId="0" fillId="2" borderId="0" xfId="0" applyNumberFormat="1" applyFill="1" applyProtection="1">
      <protection hidden="1"/>
    </xf>
    <xf numFmtId="164" fontId="5" fillId="2" borderId="0" xfId="0" applyNumberFormat="1" applyFont="1" applyFill="1" applyProtection="1">
      <protection hidden="1"/>
    </xf>
    <xf numFmtId="0" fontId="0" fillId="0" borderId="0" xfId="0" applyProtection="1"/>
    <xf numFmtId="165" fontId="0" fillId="0" borderId="0" xfId="0" applyNumberFormat="1" applyAlignment="1" applyProtection="1">
      <alignment horizontal="center"/>
    </xf>
    <xf numFmtId="0" fontId="12" fillId="2" borderId="0" xfId="0" applyFont="1" applyFill="1" applyProtection="1"/>
    <xf numFmtId="0" fontId="1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xf>
    <xf numFmtId="0" fontId="0" fillId="0" borderId="4" xfId="0" applyFont="1" applyBorder="1" applyProtection="1">
      <protection locked="0"/>
    </xf>
    <xf numFmtId="166" fontId="0" fillId="0" borderId="4" xfId="0" applyNumberFormat="1" applyFont="1" applyBorder="1" applyAlignment="1" applyProtection="1">
      <protection locked="0"/>
    </xf>
    <xf numFmtId="166" fontId="0" fillId="0" borderId="4" xfId="0" applyNumberFormat="1" applyFont="1" applyBorder="1" applyAlignment="1" applyProtection="1">
      <alignment horizontal="center"/>
    </xf>
    <xf numFmtId="0" fontId="12" fillId="0" borderId="4" xfId="0" applyFont="1" applyBorder="1" applyProtection="1">
      <protection locked="0"/>
    </xf>
    <xf numFmtId="166" fontId="12" fillId="0" borderId="4" xfId="0" applyNumberFormat="1" applyFont="1" applyBorder="1" applyAlignment="1" applyProtection="1">
      <protection locked="0"/>
    </xf>
    <xf numFmtId="0" fontId="0" fillId="0" borderId="4" xfId="0" applyFont="1" applyBorder="1" applyAlignment="1" applyProtection="1">
      <alignment horizontal="left" indent="1"/>
      <protection locked="0"/>
    </xf>
    <xf numFmtId="0" fontId="12" fillId="0" borderId="4" xfId="0" applyFont="1" applyBorder="1" applyAlignment="1" applyProtection="1">
      <alignment horizontal="left" indent="1"/>
      <protection locked="0"/>
    </xf>
    <xf numFmtId="0" fontId="17" fillId="2" borderId="0" xfId="0" applyFont="1" applyFill="1" applyAlignment="1" applyProtection="1">
      <alignment horizontal="left" vertical="top" indent="1"/>
    </xf>
    <xf numFmtId="0" fontId="0" fillId="2" borderId="0" xfId="0" applyFill="1" applyAlignment="1" applyProtection="1">
      <alignment horizontal="left" indent="1"/>
      <protection locked="0"/>
    </xf>
    <xf numFmtId="0" fontId="0" fillId="0" borderId="0" xfId="0" applyAlignment="1" applyProtection="1">
      <alignment horizontal="left" indent="1"/>
      <protection locked="0"/>
    </xf>
    <xf numFmtId="0" fontId="4" fillId="2" borderId="0" xfId="0" applyFont="1" applyFill="1" applyAlignment="1" applyProtection="1">
      <alignment horizontal="center"/>
    </xf>
    <xf numFmtId="0" fontId="4" fillId="0" borderId="0" xfId="0" applyFont="1" applyAlignment="1" applyProtection="1">
      <alignment horizontal="left" indent="1"/>
      <protection locked="0"/>
    </xf>
    <xf numFmtId="165" fontId="4" fillId="0" borderId="0" xfId="0" applyNumberFormat="1" applyFont="1" applyAlignment="1" applyProtection="1">
      <alignment horizontal="center"/>
      <protection locked="0"/>
    </xf>
    <xf numFmtId="165" fontId="4" fillId="2" borderId="0" xfId="0" applyNumberFormat="1" applyFont="1" applyFill="1" applyAlignment="1" applyProtection="1">
      <alignment horizontal="center"/>
      <protection locked="0"/>
    </xf>
    <xf numFmtId="0" fontId="0" fillId="3" borderId="2" xfId="0" applyFont="1" applyFill="1" applyBorder="1" applyAlignment="1" applyProtection="1">
      <alignment horizontal="right"/>
      <protection locked="0"/>
    </xf>
    <xf numFmtId="14" fontId="0" fillId="3" borderId="3" xfId="0" applyNumberFormat="1" applyFont="1" applyFill="1" applyBorder="1" applyAlignment="1" applyProtection="1">
      <alignment horizontal="left" indent="1"/>
      <protection locked="0"/>
    </xf>
    <xf numFmtId="0" fontId="4" fillId="2" borderId="0" xfId="0" applyFont="1" applyFill="1" applyProtection="1">
      <protection locked="0"/>
    </xf>
    <xf numFmtId="165" fontId="11" fillId="0" borderId="0" xfId="0" applyNumberFormat="1" applyFont="1" applyAlignment="1" applyProtection="1">
      <alignment horizontal="center"/>
      <protection locked="0"/>
    </xf>
    <xf numFmtId="0" fontId="0" fillId="2" borderId="0" xfId="0" applyFont="1" applyFill="1" applyAlignment="1" applyProtection="1">
      <alignment horizontal="center"/>
    </xf>
    <xf numFmtId="0" fontId="4" fillId="2" borderId="0" xfId="0" applyFont="1" applyFill="1" applyAlignment="1" applyProtection="1">
      <alignment horizontal="left" indent="1"/>
      <protection locked="0"/>
    </xf>
    <xf numFmtId="0" fontId="12" fillId="2" borderId="0" xfId="0" applyFont="1" applyFill="1" applyAlignment="1" applyProtection="1">
      <alignment horizontal="left" indent="1"/>
      <protection locked="0"/>
    </xf>
    <xf numFmtId="0" fontId="13" fillId="2" borderId="0" xfId="0" applyFont="1" applyFill="1" applyAlignment="1">
      <alignment horizontal="center" vertical="top" wrapText="1"/>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AFEC2"/>
      <color rgb="FF99FF99"/>
      <color rgb="FFCCFF99"/>
      <color rgb="FF66FF99"/>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16191598870201E-3"/>
          <c:y val="1.3580952387898399E-2"/>
          <c:w val="0.98856478106435397"/>
          <c:h val="0.97838884394083703"/>
        </c:manualLayout>
      </c:layout>
      <c:areaChart>
        <c:grouping val="standard"/>
        <c:varyColors val="0"/>
        <c:ser>
          <c:idx val="0"/>
          <c:order val="0"/>
          <c:tx>
            <c:strRef>
              <c:f>'Calculations - do not edit'!$F$3</c:f>
              <c:strCache>
                <c:ptCount val="1"/>
                <c:pt idx="0">
                  <c:v>Normalized Risk</c:v>
                </c:pt>
              </c:strCache>
            </c:strRef>
          </c:tx>
          <c:spPr>
            <a:solidFill>
              <a:srgbClr val="FFFFCC"/>
            </a:solidFill>
            <a:ln w="38100">
              <a:solidFill>
                <a:srgbClr val="000090"/>
              </a:solidFill>
              <a:prstDash val="solid"/>
            </a:ln>
          </c:spPr>
          <c:cat>
            <c:numRef>
              <c:f>'Calculations - do not edit'!$E$4:$E$80</c:f>
              <c:numCache>
                <c:formatCode>m/d/yyyy</c:formatCode>
                <c:ptCount val="77"/>
                <c:pt idx="0">
                  <c:v>40179</c:v>
                </c:pt>
                <c:pt idx="1">
                  <c:v>40481</c:v>
                </c:pt>
                <c:pt idx="2">
                  <c:v>40481</c:v>
                </c:pt>
                <c:pt idx="3">
                  <c:v>40501</c:v>
                </c:pt>
                <c:pt idx="4">
                  <c:v>40501</c:v>
                </c:pt>
                <c:pt idx="5">
                  <c:v>40523</c:v>
                </c:pt>
                <c:pt idx="6">
                  <c:v>40523</c:v>
                </c:pt>
                <c:pt idx="7">
                  <c:v>40541</c:v>
                </c:pt>
                <c:pt idx="8">
                  <c:v>40541</c:v>
                </c:pt>
                <c:pt idx="9">
                  <c:v>40561</c:v>
                </c:pt>
                <c:pt idx="10">
                  <c:v>40561</c:v>
                </c:pt>
                <c:pt idx="11">
                  <c:v>40581</c:v>
                </c:pt>
                <c:pt idx="12">
                  <c:v>40581</c:v>
                </c:pt>
                <c:pt idx="13">
                  <c:v>40601</c:v>
                </c:pt>
                <c:pt idx="14">
                  <c:v>40601</c:v>
                </c:pt>
                <c:pt idx="15">
                  <c:v>40621</c:v>
                </c:pt>
                <c:pt idx="16">
                  <c:v>40621</c:v>
                </c:pt>
                <c:pt idx="17">
                  <c:v>40641</c:v>
                </c:pt>
                <c:pt idx="18">
                  <c:v>40641</c:v>
                </c:pt>
                <c:pt idx="19">
                  <c:v>40661</c:v>
                </c:pt>
                <c:pt idx="20">
                  <c:v>40661</c:v>
                </c:pt>
                <c:pt idx="21">
                  <c:v>40681</c:v>
                </c:pt>
                <c:pt idx="22">
                  <c:v>40681</c:v>
                </c:pt>
                <c:pt idx="23">
                  <c:v>40701</c:v>
                </c:pt>
                <c:pt idx="24">
                  <c:v>40701</c:v>
                </c:pt>
                <c:pt idx="25">
                  <c:v>40721</c:v>
                </c:pt>
                <c:pt idx="26">
                  <c:v>40721</c:v>
                </c:pt>
                <c:pt idx="27">
                  <c:v>40741</c:v>
                </c:pt>
                <c:pt idx="28">
                  <c:v>40741</c:v>
                </c:pt>
                <c:pt idx="29">
                  <c:v>40761</c:v>
                </c:pt>
                <c:pt idx="30">
                  <c:v>40761</c:v>
                </c:pt>
                <c:pt idx="31">
                  <c:v>40781</c:v>
                </c:pt>
                <c:pt idx="32">
                  <c:v>40781</c:v>
                </c:pt>
                <c:pt idx="33">
                  <c:v>40801</c:v>
                </c:pt>
                <c:pt idx="34">
                  <c:v>40801</c:v>
                </c:pt>
                <c:pt idx="35">
                  <c:v>40821</c:v>
                </c:pt>
                <c:pt idx="36">
                  <c:v>40821</c:v>
                </c:pt>
                <c:pt idx="37">
                  <c:v>40841</c:v>
                </c:pt>
                <c:pt idx="38">
                  <c:v>40841</c:v>
                </c:pt>
                <c:pt idx="39">
                  <c:v>40861</c:v>
                </c:pt>
                <c:pt idx="40">
                  <c:v>40861</c:v>
                </c:pt>
                <c:pt idx="41">
                  <c:v>40881</c:v>
                </c:pt>
                <c:pt idx="42">
                  <c:v>40881</c:v>
                </c:pt>
                <c:pt idx="43">
                  <c:v>40901</c:v>
                </c:pt>
                <c:pt idx="44">
                  <c:v>40901</c:v>
                </c:pt>
                <c:pt idx="45">
                  <c:v>40921</c:v>
                </c:pt>
                <c:pt idx="46">
                  <c:v>40921</c:v>
                </c:pt>
                <c:pt idx="47">
                  <c:v>40941</c:v>
                </c:pt>
                <c:pt idx="48">
                  <c:v>40941</c:v>
                </c:pt>
                <c:pt idx="49">
                  <c:v>40961</c:v>
                </c:pt>
                <c:pt idx="50">
                  <c:v>40961</c:v>
                </c:pt>
                <c:pt idx="51">
                  <c:v>40981</c:v>
                </c:pt>
                <c:pt idx="52">
                  <c:v>40981</c:v>
                </c:pt>
                <c:pt idx="53">
                  <c:v>41001</c:v>
                </c:pt>
                <c:pt idx="54">
                  <c:v>41001</c:v>
                </c:pt>
                <c:pt idx="55">
                  <c:v>41021</c:v>
                </c:pt>
                <c:pt idx="56">
                  <c:v>41021</c:v>
                </c:pt>
                <c:pt idx="57">
                  <c:v>41041</c:v>
                </c:pt>
                <c:pt idx="58">
                  <c:v>41041</c:v>
                </c:pt>
                <c:pt idx="59">
                  <c:v>41061</c:v>
                </c:pt>
                <c:pt idx="60">
                  <c:v>41061</c:v>
                </c:pt>
                <c:pt idx="61">
                  <c:v>41081</c:v>
                </c:pt>
                <c:pt idx="62">
                  <c:v>41081</c:v>
                </c:pt>
                <c:pt idx="63">
                  <c:v>41101</c:v>
                </c:pt>
                <c:pt idx="64">
                  <c:v>41101</c:v>
                </c:pt>
                <c:pt idx="65">
                  <c:v>41121</c:v>
                </c:pt>
                <c:pt idx="66">
                  <c:v>41121</c:v>
                </c:pt>
                <c:pt idx="67">
                  <c:v>41141</c:v>
                </c:pt>
                <c:pt idx="68">
                  <c:v>41141</c:v>
                </c:pt>
                <c:pt idx="69">
                  <c:v>41161</c:v>
                </c:pt>
                <c:pt idx="70">
                  <c:v>41161</c:v>
                </c:pt>
                <c:pt idx="71">
                  <c:v>41181</c:v>
                </c:pt>
                <c:pt idx="72">
                  <c:v>41181</c:v>
                </c:pt>
                <c:pt idx="73">
                  <c:v>41201</c:v>
                </c:pt>
                <c:pt idx="74">
                  <c:v>41201</c:v>
                </c:pt>
                <c:pt idx="75">
                  <c:v>41221</c:v>
                </c:pt>
                <c:pt idx="76">
                  <c:v>41221</c:v>
                </c:pt>
              </c:numCache>
            </c:numRef>
          </c:cat>
          <c:val>
            <c:numRef>
              <c:f>'Calculations - do not edit'!$F$4:$F$80</c:f>
              <c:numCache>
                <c:formatCode>0.0</c:formatCode>
                <c:ptCount val="77"/>
                <c:pt idx="0">
                  <c:v>100</c:v>
                </c:pt>
                <c:pt idx="1">
                  <c:v>100</c:v>
                </c:pt>
                <c:pt idx="2">
                  <c:v>84.472049689440993</c:v>
                </c:pt>
                <c:pt idx="3">
                  <c:v>84.472049689440993</c:v>
                </c:pt>
                <c:pt idx="4">
                  <c:v>83.850931677018636</c:v>
                </c:pt>
                <c:pt idx="5">
                  <c:v>83.850931677018636</c:v>
                </c:pt>
                <c:pt idx="6">
                  <c:v>83.229813664596278</c:v>
                </c:pt>
                <c:pt idx="7">
                  <c:v>83.229813664596278</c:v>
                </c:pt>
                <c:pt idx="8">
                  <c:v>80.124223602484477</c:v>
                </c:pt>
                <c:pt idx="9">
                  <c:v>80.124223602484477</c:v>
                </c:pt>
                <c:pt idx="10">
                  <c:v>78.571428571428584</c:v>
                </c:pt>
                <c:pt idx="11">
                  <c:v>78.571428571428584</c:v>
                </c:pt>
                <c:pt idx="12">
                  <c:v>73.913043478260875</c:v>
                </c:pt>
                <c:pt idx="13">
                  <c:v>73.913043478260875</c:v>
                </c:pt>
                <c:pt idx="14">
                  <c:v>61.490683229813669</c:v>
                </c:pt>
                <c:pt idx="15">
                  <c:v>61.490683229813669</c:v>
                </c:pt>
                <c:pt idx="16">
                  <c:v>56.832298136645967</c:v>
                </c:pt>
                <c:pt idx="17">
                  <c:v>56.832298136645967</c:v>
                </c:pt>
                <c:pt idx="18">
                  <c:v>49.068322981366464</c:v>
                </c:pt>
                <c:pt idx="19">
                  <c:v>49.068322981366464</c:v>
                </c:pt>
                <c:pt idx="20">
                  <c:v>47.515527950310563</c:v>
                </c:pt>
                <c:pt idx="21">
                  <c:v>47.515527950310563</c:v>
                </c:pt>
                <c:pt idx="22">
                  <c:v>41.304347826086961</c:v>
                </c:pt>
                <c:pt idx="23">
                  <c:v>41.304347826086961</c:v>
                </c:pt>
                <c:pt idx="24">
                  <c:v>38.198757763975159</c:v>
                </c:pt>
                <c:pt idx="25">
                  <c:v>38.198757763975159</c:v>
                </c:pt>
                <c:pt idx="26">
                  <c:v>38.198757763975159</c:v>
                </c:pt>
                <c:pt idx="27">
                  <c:v>38.198757763975159</c:v>
                </c:pt>
                <c:pt idx="28">
                  <c:v>25.776397515527954</c:v>
                </c:pt>
                <c:pt idx="29">
                  <c:v>25.776397515527954</c:v>
                </c:pt>
                <c:pt idx="30">
                  <c:v>21.118012422360252</c:v>
                </c:pt>
                <c:pt idx="31">
                  <c:v>21.118012422360252</c:v>
                </c:pt>
                <c:pt idx="32">
                  <c:v>14.906832298136649</c:v>
                </c:pt>
                <c:pt idx="33">
                  <c:v>14.906832298136649</c:v>
                </c:pt>
                <c:pt idx="34">
                  <c:v>13.354037267080749</c:v>
                </c:pt>
                <c:pt idx="35">
                  <c:v>13.354037267080749</c:v>
                </c:pt>
                <c:pt idx="36">
                  <c:v>8.6956521739130466</c:v>
                </c:pt>
                <c:pt idx="37">
                  <c:v>8.6956521739130466</c:v>
                </c:pt>
                <c:pt idx="38">
                  <c:v>2.4844720496894439</c:v>
                </c:pt>
                <c:pt idx="39">
                  <c:v>2.4844720496894439</c:v>
                </c:pt>
                <c:pt idx="40">
                  <c:v>2.1739130434782639</c:v>
                </c:pt>
                <c:pt idx="41">
                  <c:v>2.1739130434782639</c:v>
                </c:pt>
                <c:pt idx="42">
                  <c:v>1.5527950310559038</c:v>
                </c:pt>
                <c:pt idx="43">
                  <c:v>1.5527950310559038</c:v>
                </c:pt>
                <c:pt idx="44">
                  <c:v>3.1086244689504383E-15</c:v>
                </c:pt>
                <c:pt idx="45">
                  <c:v>3.1086244689504383E-15</c:v>
                </c:pt>
                <c:pt idx="46">
                  <c:v>3.1086244689504383E-15</c:v>
                </c:pt>
                <c:pt idx="47">
                  <c:v>3.1086244689504383E-15</c:v>
                </c:pt>
                <c:pt idx="48">
                  <c:v>3.1086244689504383E-15</c:v>
                </c:pt>
                <c:pt idx="49">
                  <c:v>3.1086244689504383E-15</c:v>
                </c:pt>
                <c:pt idx="50">
                  <c:v>3.1086244689504383E-15</c:v>
                </c:pt>
                <c:pt idx="51">
                  <c:v>3.1086244689504383E-15</c:v>
                </c:pt>
                <c:pt idx="52">
                  <c:v>3.1086244689504383E-15</c:v>
                </c:pt>
                <c:pt idx="53">
                  <c:v>3.1086244689504383E-15</c:v>
                </c:pt>
                <c:pt idx="54">
                  <c:v>3.1086244689504383E-15</c:v>
                </c:pt>
                <c:pt idx="55">
                  <c:v>3.1086244689504383E-15</c:v>
                </c:pt>
                <c:pt idx="56">
                  <c:v>3.1086244689504383E-15</c:v>
                </c:pt>
                <c:pt idx="57">
                  <c:v>3.1086244689504383E-15</c:v>
                </c:pt>
                <c:pt idx="58">
                  <c:v>3.1086244689504383E-15</c:v>
                </c:pt>
                <c:pt idx="59">
                  <c:v>3.1086244689504383E-15</c:v>
                </c:pt>
                <c:pt idx="60">
                  <c:v>3.1086244689504383E-15</c:v>
                </c:pt>
                <c:pt idx="61">
                  <c:v>3.1086244689504383E-15</c:v>
                </c:pt>
                <c:pt idx="62">
                  <c:v>3.1086244689504383E-15</c:v>
                </c:pt>
                <c:pt idx="63">
                  <c:v>3.1086244689504383E-15</c:v>
                </c:pt>
                <c:pt idx="64">
                  <c:v>3.1086244689504383E-15</c:v>
                </c:pt>
                <c:pt idx="65">
                  <c:v>3.1086244689504383E-15</c:v>
                </c:pt>
                <c:pt idx="66">
                  <c:v>3.1086244689504383E-15</c:v>
                </c:pt>
                <c:pt idx="67">
                  <c:v>3.1086244689504383E-15</c:v>
                </c:pt>
                <c:pt idx="68">
                  <c:v>3.1086244689504383E-15</c:v>
                </c:pt>
                <c:pt idx="69">
                  <c:v>3.1086244689504383E-15</c:v>
                </c:pt>
                <c:pt idx="70">
                  <c:v>3.1086244689504383E-15</c:v>
                </c:pt>
                <c:pt idx="71">
                  <c:v>3.1086244689504383E-15</c:v>
                </c:pt>
                <c:pt idx="72">
                  <c:v>3.1086244689504383E-15</c:v>
                </c:pt>
                <c:pt idx="73">
                  <c:v>3.1086244689504383E-15</c:v>
                </c:pt>
                <c:pt idx="74">
                  <c:v>3.1086244689504383E-15</c:v>
                </c:pt>
                <c:pt idx="75">
                  <c:v>3.1086244689504383E-15</c:v>
                </c:pt>
                <c:pt idx="76">
                  <c:v>3.1086244689504383E-15</c:v>
                </c:pt>
              </c:numCache>
            </c:numRef>
          </c:val>
        </c:ser>
        <c:dLbls>
          <c:showLegendKey val="0"/>
          <c:showVal val="0"/>
          <c:showCatName val="0"/>
          <c:showSerName val="0"/>
          <c:showPercent val="0"/>
          <c:showBubbleSize val="0"/>
        </c:dLbls>
        <c:axId val="172619648"/>
        <c:axId val="172621184"/>
      </c:areaChart>
      <c:dateAx>
        <c:axId val="172619648"/>
        <c:scaling>
          <c:orientation val="minMax"/>
          <c:max val="41274"/>
          <c:min val="40452"/>
        </c:scaling>
        <c:delete val="0"/>
        <c:axPos val="b"/>
        <c:numFmt formatCode="m/d/yyyy" sourceLinked="1"/>
        <c:majorTickMark val="cross"/>
        <c:minorTickMark val="in"/>
        <c:tickLblPos val="none"/>
        <c:spPr>
          <a:ln w="12700">
            <a:solidFill>
              <a:srgbClr val="000000"/>
            </a:solidFill>
            <a:prstDash val="solid"/>
          </a:ln>
        </c:spPr>
        <c:crossAx val="172621184"/>
        <c:crosses val="autoZero"/>
        <c:auto val="0"/>
        <c:lblOffset val="100"/>
        <c:baseTimeUnit val="days"/>
        <c:majorUnit val="3"/>
        <c:majorTimeUnit val="months"/>
        <c:minorUnit val="1"/>
        <c:minorTimeUnit val="months"/>
      </c:dateAx>
      <c:valAx>
        <c:axId val="172621184"/>
        <c:scaling>
          <c:orientation val="minMax"/>
          <c:max val="102"/>
          <c:min val="0"/>
        </c:scaling>
        <c:delete val="0"/>
        <c:axPos val="l"/>
        <c:numFmt formatCode="0.0" sourceLinked="1"/>
        <c:majorTickMark val="none"/>
        <c:minorTickMark val="none"/>
        <c:tickLblPos val="none"/>
        <c:crossAx val="172619648"/>
        <c:crossesAt val="38596"/>
        <c:crossBetween val="between"/>
        <c:majorUnit val="10"/>
      </c:valAx>
      <c:spPr>
        <a:solidFill>
          <a:schemeClr val="bg1">
            <a:lumMod val="85000"/>
          </a:schemeClr>
        </a:solidFill>
        <a:ln w="19050" cap="rnd">
          <a:solidFill>
            <a:srgbClr val="000000"/>
          </a:solidFill>
          <a:prstDash val="solid"/>
        </a:ln>
      </c:spPr>
    </c:plotArea>
    <c:plotVisOnly val="1"/>
    <c:dispBlanksAs val="zero"/>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229819</xdr:colOff>
      <xdr:row>2</xdr:row>
      <xdr:rowOff>74244</xdr:rowOff>
    </xdr:from>
    <xdr:to>
      <xdr:col>20</xdr:col>
      <xdr:colOff>586154</xdr:colOff>
      <xdr:row>39</xdr:row>
      <xdr:rowOff>97692</xdr:rowOff>
    </xdr:to>
    <xdr:graphicFrame macro="">
      <xdr:nvGraphicFramePr>
        <xdr:cNvPr id="2"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6</xdr:col>
      <xdr:colOff>9769</xdr:colOff>
      <xdr:row>1</xdr:row>
      <xdr:rowOff>97694</xdr:rowOff>
    </xdr:from>
    <xdr:to>
      <xdr:col>8</xdr:col>
      <xdr:colOff>0</xdr:colOff>
      <xdr:row>52</xdr:row>
      <xdr:rowOff>117231</xdr:rowOff>
    </xdr:to>
    <xdr:sp macro="" textlink="">
      <xdr:nvSpPr>
        <xdr:cNvPr id="3" name="TextBox 2"/>
        <xdr:cNvSpPr txBox="1"/>
      </xdr:nvSpPr>
      <xdr:spPr>
        <a:xfrm>
          <a:off x="6496538" y="322386"/>
          <a:ext cx="2432539" cy="8049845"/>
        </a:xfrm>
        <a:prstGeom prst="rect">
          <a:avLst/>
        </a:prstGeom>
        <a:solidFill>
          <a:schemeClr val="lt1"/>
        </a:solidFill>
        <a:ln w="9525" cmpd="sng">
          <a:solidFill>
            <a:schemeClr val="tx1"/>
          </a:solidFill>
        </a:ln>
        <a:effectLst>
          <a:outerShdw blurRad="50800" dist="38100" dir="2700000" algn="tl" rotWithShape="0">
            <a:srgbClr val="000000">
              <a:alpha val="43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a:solidFill>
                <a:schemeClr val="accent2"/>
              </a:solidFill>
            </a:rPr>
            <a:t>Instructions:</a:t>
          </a:r>
        </a:p>
        <a:p>
          <a:endParaRPr lang="en-US" sz="1100"/>
        </a:p>
        <a:p>
          <a:r>
            <a:rPr lang="en-US" sz="1100"/>
            <a:t>(1) Enter</a:t>
          </a:r>
          <a:r>
            <a:rPr lang="en-US" sz="1100" baseline="0"/>
            <a:t> your achievements and milestones starting in cell B3. Be sure to enter a weight and date for each. </a:t>
          </a:r>
          <a:r>
            <a:rPr lang="en-US" sz="1100" baseline="0">
              <a:solidFill>
                <a:schemeClr val="accent1"/>
              </a:solidFill>
            </a:rPr>
            <a:t>Blue text is editable. </a:t>
          </a:r>
        </a:p>
        <a:p>
          <a:endParaRPr lang="en-US" sz="1100" baseline="0"/>
        </a:p>
        <a:p>
          <a:r>
            <a:rPr lang="en-US" sz="1100" baseline="0"/>
            <a:t>You are limited to 50 stair treads with this version of this workbook. Ensure the "weights" are zero for all "events" beyond the date at which your stairs stop. Doing so will ensure that the graph looks right for 6, 17 or any number of treads you decide to use.</a:t>
          </a:r>
        </a:p>
        <a:p>
          <a:endParaRPr lang="en-US" sz="1100" baseline="0"/>
        </a:p>
        <a:p>
          <a:r>
            <a:rPr lang="en-US" sz="1100" baseline="0"/>
            <a:t>The only thing that matters are the RELATIVE sizes. All numbers are normalized in the calculation tab.</a:t>
          </a:r>
        </a:p>
        <a:p>
          <a:endParaRPr lang="en-US" sz="1100" baseline="0"/>
        </a:p>
        <a:p>
          <a:r>
            <a:rPr lang="en-US" sz="1100" baseline="0"/>
            <a:t>The values in Column C are conditionally formatted to help you recognize the most significant stair treads. </a:t>
          </a:r>
        </a:p>
        <a:p>
          <a:endParaRPr lang="en-US" sz="1100" baseline="0"/>
        </a:p>
        <a:p>
          <a:r>
            <a:rPr lang="en-US" sz="1100" baseline="0"/>
            <a:t>(2) </a:t>
          </a:r>
          <a:r>
            <a:rPr lang="en-US" sz="1100" b="1" baseline="0"/>
            <a:t>Ensure the events are in chronological order. </a:t>
          </a:r>
          <a:r>
            <a:rPr lang="en-US" sz="1100" baseline="0"/>
            <a:t>If you like, you may select the data in columns B, C &amp; D and sort them using the Sort command in the Data menu. (Note that selecting other columns, which are locked, will lead to an error.)</a:t>
          </a:r>
        </a:p>
        <a:p>
          <a:endParaRPr lang="en-US" sz="1100" baseline="0"/>
        </a:p>
        <a:p>
          <a:r>
            <a:rPr lang="en-US" sz="1100" baseline="0"/>
            <a:t>(3) Right click the x-axis on the graph at the right, select "Format Axis," and select "scale." Ensure two critical things: (a) that the min and max dates fit your needs, and (b) that you have a whole number of "major units" included in the graph's scale. This will allow us to more easily label it later in Keynote or PowerPoint. </a:t>
          </a:r>
        </a:p>
        <a:p>
          <a:endParaRPr lang="en-US" sz="1100" baseline="0"/>
        </a:p>
        <a:p>
          <a:r>
            <a:rPr lang="en-US" sz="1100" baseline="0"/>
            <a:t>(4) Copy and paste the chart into the accompanying Keynote or PowerPoint presentation and follow the instructions there.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sheetPr>
  <dimension ref="A1:Y124"/>
  <sheetViews>
    <sheetView tabSelected="1" zoomScale="130" zoomScaleNormal="130" zoomScalePageLayoutView="130" workbookViewId="0">
      <pane ySplit="1" topLeftCell="A2" activePane="bottomLeft" state="frozen"/>
      <selection pane="bottomLeft" activeCell="J48" sqref="J48"/>
    </sheetView>
  </sheetViews>
  <sheetFormatPr defaultColWidth="8.85546875" defaultRowHeight="12.75"/>
  <cols>
    <col min="1" max="1" width="5" style="48" customWidth="1"/>
    <col min="2" max="2" width="44.42578125" style="58" customWidth="1"/>
    <col min="3" max="3" width="10.28515625" style="28" bestFit="1" customWidth="1"/>
    <col min="4" max="4" width="9.140625" style="29" bestFit="1" customWidth="1"/>
    <col min="5" max="5" width="14.28515625" style="44" customWidth="1"/>
    <col min="6" max="6" width="1.7109375" style="33" customWidth="1"/>
    <col min="7" max="7" width="8.85546875" style="2"/>
    <col min="8" max="8" width="23.140625" style="3" customWidth="1"/>
    <col min="9" max="9" width="9.7109375" style="2" customWidth="1"/>
    <col min="10" max="25" width="8.85546875" style="2"/>
  </cols>
  <sheetData>
    <row r="1" spans="1:25" s="27" customFormat="1" ht="18.75" thickBot="1">
      <c r="A1" s="59"/>
      <c r="B1" s="60" t="s">
        <v>5</v>
      </c>
      <c r="C1" s="27" t="s">
        <v>6</v>
      </c>
      <c r="D1" s="61" t="s">
        <v>1</v>
      </c>
      <c r="E1" s="66" t="s">
        <v>34</v>
      </c>
      <c r="F1" s="62"/>
      <c r="G1" s="63" t="s">
        <v>33</v>
      </c>
      <c r="H1" s="64">
        <f ca="1">TODAY()</f>
        <v>42332</v>
      </c>
      <c r="I1" s="65"/>
      <c r="J1" s="65"/>
      <c r="K1" s="65"/>
      <c r="L1" s="65"/>
      <c r="M1" s="65"/>
      <c r="N1" s="65"/>
      <c r="O1" s="65"/>
      <c r="P1" s="65"/>
      <c r="Q1" s="65"/>
      <c r="R1" s="65"/>
      <c r="S1" s="65"/>
      <c r="T1" s="65"/>
      <c r="U1" s="65"/>
      <c r="V1" s="65"/>
      <c r="W1" s="65"/>
      <c r="X1" s="65"/>
      <c r="Y1" s="65"/>
    </row>
    <row r="2" spans="1:25" s="1" customFormat="1">
      <c r="A2" s="67">
        <v>1</v>
      </c>
      <c r="B2" s="54" t="s">
        <v>7</v>
      </c>
      <c r="C2" s="49">
        <v>0</v>
      </c>
      <c r="D2" s="50">
        <v>40179</v>
      </c>
      <c r="E2" s="51" t="str">
        <f t="shared" ref="E2" ca="1" si="0">IF(D2&lt;=$H$1,"Past","Future")</f>
        <v>Past</v>
      </c>
      <c r="F2" s="30"/>
      <c r="G2" s="4"/>
      <c r="H2" s="5"/>
      <c r="I2" s="4"/>
      <c r="J2" s="4"/>
      <c r="K2" s="4"/>
      <c r="L2" s="4"/>
      <c r="M2" s="4"/>
      <c r="N2" s="4"/>
      <c r="O2" s="4"/>
      <c r="P2" s="4"/>
      <c r="Q2" s="4"/>
      <c r="R2" s="4"/>
      <c r="S2" s="4"/>
      <c r="T2" s="4"/>
      <c r="U2" s="4"/>
      <c r="V2" s="4"/>
      <c r="W2" s="4"/>
      <c r="X2" s="4"/>
      <c r="Y2" s="4"/>
    </row>
    <row r="3" spans="1:25" s="1" customFormat="1">
      <c r="A3" s="67">
        <v>2</v>
      </c>
      <c r="B3" s="55" t="s">
        <v>36</v>
      </c>
      <c r="C3" s="52">
        <v>50</v>
      </c>
      <c r="D3" s="53">
        <v>40481</v>
      </c>
      <c r="E3" s="51" t="str">
        <f t="shared" ref="E3:E34" ca="1" si="1">IF(D3&lt;=$H$1,"Past","Future")</f>
        <v>Past</v>
      </c>
      <c r="F3" s="30"/>
      <c r="G3" s="4"/>
      <c r="H3" s="4"/>
      <c r="I3" s="4"/>
      <c r="J3" s="4"/>
      <c r="K3" s="4"/>
      <c r="L3" s="4"/>
      <c r="M3" s="4"/>
      <c r="N3" s="4"/>
      <c r="O3" s="4"/>
      <c r="P3" s="4"/>
      <c r="Q3" s="4"/>
      <c r="R3" s="4"/>
      <c r="S3" s="4"/>
      <c r="T3" s="4"/>
      <c r="U3" s="4"/>
      <c r="V3" s="4"/>
      <c r="W3" s="4"/>
      <c r="X3" s="4"/>
      <c r="Y3" s="4"/>
    </row>
    <row r="4" spans="1:25" s="1" customFormat="1">
      <c r="A4" s="67">
        <v>3</v>
      </c>
      <c r="B4" s="55" t="s">
        <v>8</v>
      </c>
      <c r="C4" s="52">
        <v>2</v>
      </c>
      <c r="D4" s="53">
        <v>40501</v>
      </c>
      <c r="E4" s="51" t="str">
        <f t="shared" ca="1" si="1"/>
        <v>Past</v>
      </c>
      <c r="F4" s="30"/>
      <c r="G4" s="4"/>
      <c r="H4" s="5"/>
      <c r="I4" s="4"/>
      <c r="J4" s="30"/>
      <c r="K4" s="4"/>
      <c r="L4" s="4"/>
      <c r="M4" s="4"/>
      <c r="N4" s="4"/>
      <c r="O4" s="4"/>
      <c r="P4" s="4"/>
      <c r="Q4" s="4"/>
      <c r="R4" s="4"/>
      <c r="S4" s="4"/>
      <c r="T4" s="4"/>
      <c r="U4" s="4"/>
      <c r="V4" s="4"/>
      <c r="W4" s="4"/>
      <c r="X4" s="4"/>
      <c r="Y4" s="4"/>
    </row>
    <row r="5" spans="1:25" s="1" customFormat="1">
      <c r="A5" s="67">
        <v>4</v>
      </c>
      <c r="B5" s="55" t="s">
        <v>9</v>
      </c>
      <c r="C5" s="52">
        <v>2</v>
      </c>
      <c r="D5" s="53">
        <v>40523</v>
      </c>
      <c r="E5" s="51" t="str">
        <f t="shared" ca="1" si="1"/>
        <v>Past</v>
      </c>
      <c r="F5" s="30"/>
      <c r="G5" s="4"/>
      <c r="H5" s="5"/>
      <c r="I5" s="4"/>
      <c r="J5" s="30"/>
      <c r="K5" s="4"/>
      <c r="L5" s="4"/>
      <c r="M5" s="4"/>
      <c r="N5" s="4"/>
      <c r="O5" s="4"/>
      <c r="P5" s="4"/>
      <c r="Q5" s="4"/>
      <c r="R5" s="4"/>
      <c r="S5" s="4"/>
      <c r="T5" s="4"/>
      <c r="U5" s="4"/>
      <c r="V5" s="4"/>
      <c r="W5" s="4"/>
      <c r="X5" s="4"/>
      <c r="Y5" s="4"/>
    </row>
    <row r="6" spans="1:25" s="1" customFormat="1">
      <c r="A6" s="67">
        <v>5</v>
      </c>
      <c r="B6" s="55" t="s">
        <v>10</v>
      </c>
      <c r="C6" s="52">
        <v>10</v>
      </c>
      <c r="D6" s="53">
        <v>40541</v>
      </c>
      <c r="E6" s="51" t="str">
        <f t="shared" ca="1" si="1"/>
        <v>Past</v>
      </c>
      <c r="F6" s="30"/>
      <c r="G6" s="4"/>
      <c r="H6" s="5"/>
      <c r="I6" s="4"/>
      <c r="J6" s="4"/>
      <c r="K6" s="4"/>
      <c r="L6" s="4"/>
      <c r="M6" s="4"/>
      <c r="N6" s="4"/>
      <c r="O6" s="4"/>
      <c r="P6" s="4"/>
      <c r="Q6" s="4"/>
      <c r="R6" s="4"/>
      <c r="S6" s="4"/>
      <c r="T6" s="4"/>
      <c r="U6" s="4"/>
      <c r="V6" s="4"/>
      <c r="W6" s="4"/>
      <c r="X6" s="4"/>
      <c r="Y6" s="4"/>
    </row>
    <row r="7" spans="1:25" s="1" customFormat="1">
      <c r="A7" s="67">
        <v>6</v>
      </c>
      <c r="B7" s="55" t="s">
        <v>11</v>
      </c>
      <c r="C7" s="52">
        <v>5</v>
      </c>
      <c r="D7" s="53">
        <v>40561</v>
      </c>
      <c r="E7" s="51" t="str">
        <f t="shared" ca="1" si="1"/>
        <v>Past</v>
      </c>
      <c r="F7" s="30"/>
      <c r="G7" s="4"/>
      <c r="H7" s="5"/>
      <c r="I7" s="4"/>
      <c r="J7" s="4"/>
      <c r="K7" s="4"/>
      <c r="L7" s="4"/>
      <c r="M7" s="4"/>
      <c r="N7" s="4"/>
      <c r="O7" s="4"/>
      <c r="P7" s="4"/>
      <c r="Q7" s="4"/>
      <c r="R7" s="4"/>
      <c r="S7" s="4"/>
      <c r="T7" s="4"/>
      <c r="U7" s="4"/>
      <c r="V7" s="4"/>
      <c r="W7" s="4"/>
      <c r="X7" s="4"/>
      <c r="Y7" s="4"/>
    </row>
    <row r="8" spans="1:25" s="1" customFormat="1">
      <c r="A8" s="67">
        <v>7</v>
      </c>
      <c r="B8" s="55" t="s">
        <v>12</v>
      </c>
      <c r="C8" s="52">
        <v>15</v>
      </c>
      <c r="D8" s="53">
        <v>40581</v>
      </c>
      <c r="E8" s="51" t="str">
        <f t="shared" ca="1" si="1"/>
        <v>Past</v>
      </c>
      <c r="F8" s="30"/>
      <c r="G8" s="4"/>
      <c r="H8" s="5"/>
      <c r="I8" s="4"/>
      <c r="J8" s="4"/>
      <c r="K8" s="4"/>
      <c r="L8" s="4"/>
      <c r="M8" s="4"/>
      <c r="N8" s="4"/>
      <c r="O8" s="4"/>
      <c r="P8" s="4"/>
      <c r="Q8" s="4"/>
      <c r="R8" s="4"/>
      <c r="S8" s="4"/>
      <c r="T8" s="4"/>
      <c r="U8" s="4"/>
      <c r="V8" s="4"/>
      <c r="W8" s="4"/>
      <c r="X8" s="4"/>
      <c r="Y8" s="4"/>
    </row>
    <row r="9" spans="1:25" s="1" customFormat="1">
      <c r="A9" s="67">
        <v>8</v>
      </c>
      <c r="B9" s="55" t="s">
        <v>13</v>
      </c>
      <c r="C9" s="52">
        <v>40</v>
      </c>
      <c r="D9" s="53">
        <v>40601</v>
      </c>
      <c r="E9" s="51" t="str">
        <f t="shared" ca="1" si="1"/>
        <v>Past</v>
      </c>
      <c r="F9" s="30"/>
      <c r="G9" s="4"/>
      <c r="H9" s="5"/>
      <c r="I9" s="4"/>
      <c r="J9" s="4"/>
      <c r="K9" s="4"/>
      <c r="L9" s="4"/>
      <c r="M9" s="4"/>
      <c r="N9" s="4"/>
      <c r="O9" s="4"/>
      <c r="P9" s="4"/>
      <c r="Q9" s="4"/>
      <c r="R9" s="4"/>
      <c r="S9" s="4"/>
      <c r="T9" s="4"/>
      <c r="U9" s="4"/>
      <c r="V9" s="4"/>
      <c r="W9" s="4"/>
      <c r="X9" s="4"/>
      <c r="Y9" s="4"/>
    </row>
    <row r="10" spans="1:25" s="1" customFormat="1">
      <c r="A10" s="67">
        <v>9</v>
      </c>
      <c r="B10" s="55" t="s">
        <v>14</v>
      </c>
      <c r="C10" s="52">
        <v>15</v>
      </c>
      <c r="D10" s="53">
        <v>40621</v>
      </c>
      <c r="E10" s="51" t="str">
        <f t="shared" ca="1" si="1"/>
        <v>Past</v>
      </c>
      <c r="F10" s="30"/>
      <c r="G10" s="4"/>
      <c r="H10" s="5"/>
      <c r="I10" s="4"/>
      <c r="J10" s="4"/>
      <c r="K10" s="4"/>
      <c r="L10" s="4"/>
      <c r="M10" s="4"/>
      <c r="N10" s="4"/>
      <c r="O10" s="4"/>
      <c r="P10" s="4"/>
      <c r="Q10" s="4"/>
      <c r="R10" s="4"/>
      <c r="S10" s="4"/>
      <c r="T10" s="4"/>
      <c r="U10" s="4"/>
      <c r="V10" s="4"/>
      <c r="W10" s="4"/>
      <c r="X10" s="4"/>
      <c r="Y10" s="4"/>
    </row>
    <row r="11" spans="1:25" s="1" customFormat="1">
      <c r="A11" s="67">
        <v>10</v>
      </c>
      <c r="B11" s="55" t="s">
        <v>15</v>
      </c>
      <c r="C11" s="52">
        <v>25</v>
      </c>
      <c r="D11" s="53">
        <v>40641</v>
      </c>
      <c r="E11" s="51" t="str">
        <f t="shared" ca="1" si="1"/>
        <v>Past</v>
      </c>
      <c r="F11" s="30"/>
      <c r="G11" s="4"/>
      <c r="H11" s="5"/>
      <c r="I11" s="4"/>
      <c r="J11" s="4"/>
      <c r="K11" s="4"/>
      <c r="L11" s="4"/>
      <c r="M11" s="4"/>
      <c r="N11" s="4"/>
      <c r="O11" s="4"/>
      <c r="P11" s="4"/>
      <c r="Q11" s="4"/>
      <c r="R11" s="4"/>
      <c r="S11" s="4"/>
      <c r="T11" s="4"/>
      <c r="U11" s="4"/>
      <c r="V11" s="4"/>
      <c r="W11" s="4"/>
      <c r="X11" s="4"/>
      <c r="Y11" s="4"/>
    </row>
    <row r="12" spans="1:25" s="1" customFormat="1">
      <c r="A12" s="67">
        <v>11</v>
      </c>
      <c r="B12" s="55" t="s">
        <v>16</v>
      </c>
      <c r="C12" s="52">
        <v>5</v>
      </c>
      <c r="D12" s="53">
        <v>40661</v>
      </c>
      <c r="E12" s="51" t="str">
        <f t="shared" ca="1" si="1"/>
        <v>Past</v>
      </c>
      <c r="F12" s="30"/>
      <c r="G12" s="4"/>
      <c r="H12" s="5"/>
      <c r="I12" s="4"/>
      <c r="J12" s="4"/>
      <c r="K12" s="4"/>
      <c r="L12" s="4"/>
      <c r="M12" s="4"/>
      <c r="N12" s="4"/>
      <c r="O12" s="4"/>
      <c r="P12" s="4"/>
      <c r="Q12" s="4"/>
      <c r="R12" s="4"/>
      <c r="S12" s="4"/>
      <c r="T12" s="4"/>
      <c r="U12" s="4"/>
      <c r="V12" s="4"/>
      <c r="W12" s="4"/>
      <c r="X12" s="4"/>
      <c r="Y12" s="4"/>
    </row>
    <row r="13" spans="1:25" s="1" customFormat="1">
      <c r="A13" s="67">
        <v>12</v>
      </c>
      <c r="B13" s="55" t="s">
        <v>17</v>
      </c>
      <c r="C13" s="52">
        <v>20</v>
      </c>
      <c r="D13" s="53">
        <v>40681</v>
      </c>
      <c r="E13" s="51" t="str">
        <f t="shared" ca="1" si="1"/>
        <v>Past</v>
      </c>
      <c r="F13" s="30"/>
      <c r="G13" s="4"/>
      <c r="H13" s="4"/>
      <c r="I13" s="4"/>
      <c r="J13" s="4"/>
      <c r="K13" s="4"/>
      <c r="L13" s="4"/>
      <c r="M13" s="4"/>
      <c r="N13" s="4"/>
      <c r="O13" s="4"/>
      <c r="P13" s="4"/>
      <c r="Q13" s="4"/>
      <c r="R13" s="4"/>
      <c r="S13" s="4"/>
      <c r="T13" s="4"/>
      <c r="U13" s="4"/>
      <c r="V13" s="4"/>
      <c r="W13" s="4"/>
      <c r="X13" s="4"/>
      <c r="Y13" s="4"/>
    </row>
    <row r="14" spans="1:25" s="1" customFormat="1">
      <c r="A14" s="67">
        <v>13</v>
      </c>
      <c r="B14" s="55" t="s">
        <v>18</v>
      </c>
      <c r="C14" s="52">
        <v>10</v>
      </c>
      <c r="D14" s="53">
        <v>40701</v>
      </c>
      <c r="E14" s="51" t="str">
        <f t="shared" ca="1" si="1"/>
        <v>Past</v>
      </c>
      <c r="F14" s="30"/>
      <c r="G14" s="4"/>
      <c r="H14" s="4"/>
      <c r="I14" s="4"/>
      <c r="J14" s="4"/>
      <c r="K14" s="4"/>
      <c r="L14" s="4"/>
      <c r="M14" s="4"/>
      <c r="N14" s="4"/>
      <c r="O14" s="4"/>
      <c r="P14" s="4"/>
      <c r="Q14" s="4"/>
      <c r="R14" s="4"/>
      <c r="S14" s="4"/>
      <c r="T14" s="4"/>
      <c r="U14" s="4"/>
      <c r="V14" s="4"/>
      <c r="W14" s="4"/>
      <c r="X14" s="4"/>
      <c r="Y14" s="4"/>
    </row>
    <row r="15" spans="1:25" s="1" customFormat="1">
      <c r="A15" s="67">
        <v>14</v>
      </c>
      <c r="B15" s="55" t="s">
        <v>19</v>
      </c>
      <c r="C15" s="52">
        <v>0</v>
      </c>
      <c r="D15" s="53">
        <v>40721</v>
      </c>
      <c r="E15" s="51" t="str">
        <f t="shared" ca="1" si="1"/>
        <v>Past</v>
      </c>
      <c r="F15" s="30"/>
      <c r="G15" s="4"/>
      <c r="H15" s="4"/>
      <c r="I15" s="4"/>
      <c r="J15" s="4"/>
      <c r="K15" s="4"/>
      <c r="L15" s="4"/>
      <c r="M15" s="4"/>
      <c r="N15" s="4"/>
      <c r="O15" s="4"/>
      <c r="P15" s="4"/>
      <c r="Q15" s="4"/>
      <c r="R15" s="4"/>
      <c r="S15" s="4"/>
      <c r="T15" s="4"/>
      <c r="U15" s="4"/>
      <c r="V15" s="4"/>
      <c r="W15" s="4"/>
      <c r="X15" s="4"/>
      <c r="Y15" s="4"/>
    </row>
    <row r="16" spans="1:25" s="1" customFormat="1">
      <c r="A16" s="67">
        <v>15</v>
      </c>
      <c r="B16" s="55" t="s">
        <v>20</v>
      </c>
      <c r="C16" s="52">
        <v>40</v>
      </c>
      <c r="D16" s="53">
        <v>40741</v>
      </c>
      <c r="E16" s="51" t="str">
        <f t="shared" ca="1" si="1"/>
        <v>Past</v>
      </c>
      <c r="F16" s="30"/>
      <c r="G16" s="4"/>
      <c r="H16" s="4"/>
      <c r="I16" s="4"/>
      <c r="J16" s="4"/>
      <c r="K16" s="4"/>
      <c r="L16" s="4"/>
      <c r="M16" s="4"/>
      <c r="N16" s="4"/>
      <c r="O16" s="4"/>
      <c r="P16" s="4"/>
      <c r="Q16" s="4"/>
      <c r="R16" s="4"/>
      <c r="S16" s="4"/>
      <c r="T16" s="4"/>
      <c r="U16" s="4"/>
      <c r="V16" s="4"/>
      <c r="W16" s="4"/>
      <c r="X16" s="4"/>
      <c r="Y16" s="4"/>
    </row>
    <row r="17" spans="1:25" s="1" customFormat="1">
      <c r="A17" s="67">
        <v>16</v>
      </c>
      <c r="B17" s="55" t="s">
        <v>21</v>
      </c>
      <c r="C17" s="52">
        <v>15</v>
      </c>
      <c r="D17" s="53">
        <v>40761</v>
      </c>
      <c r="E17" s="51" t="str">
        <f t="shared" ca="1" si="1"/>
        <v>Past</v>
      </c>
      <c r="F17" s="30"/>
      <c r="G17" s="4"/>
      <c r="H17" s="4"/>
      <c r="I17" s="4"/>
      <c r="J17" s="4"/>
      <c r="K17" s="4"/>
      <c r="L17" s="4"/>
      <c r="M17" s="4"/>
      <c r="N17" s="4"/>
      <c r="O17" s="4"/>
      <c r="P17" s="4"/>
      <c r="Q17" s="4"/>
      <c r="R17" s="4"/>
      <c r="S17" s="4"/>
      <c r="T17" s="4"/>
      <c r="U17" s="4"/>
      <c r="V17" s="4"/>
      <c r="W17" s="4"/>
      <c r="X17" s="4"/>
      <c r="Y17" s="4"/>
    </row>
    <row r="18" spans="1:25" s="1" customFormat="1">
      <c r="A18" s="67">
        <v>17</v>
      </c>
      <c r="B18" s="55" t="s">
        <v>22</v>
      </c>
      <c r="C18" s="52">
        <v>20</v>
      </c>
      <c r="D18" s="53">
        <v>40781</v>
      </c>
      <c r="E18" s="51" t="str">
        <f t="shared" ca="1" si="1"/>
        <v>Past</v>
      </c>
      <c r="F18" s="30"/>
      <c r="G18" s="4"/>
      <c r="H18" s="4"/>
      <c r="I18" s="4"/>
      <c r="J18" s="4"/>
      <c r="K18" s="4"/>
      <c r="L18" s="4"/>
      <c r="M18" s="4"/>
      <c r="N18" s="4"/>
      <c r="O18" s="4"/>
      <c r="P18" s="4"/>
      <c r="Q18" s="4"/>
      <c r="R18" s="4"/>
      <c r="S18" s="4"/>
      <c r="T18" s="4"/>
      <c r="U18" s="4"/>
      <c r="V18" s="4"/>
      <c r="W18" s="4"/>
      <c r="X18" s="4"/>
      <c r="Y18" s="4"/>
    </row>
    <row r="19" spans="1:25" s="1" customFormat="1">
      <c r="A19" s="67">
        <v>18</v>
      </c>
      <c r="B19" s="55" t="s">
        <v>23</v>
      </c>
      <c r="C19" s="52">
        <v>5</v>
      </c>
      <c r="D19" s="53">
        <v>40801</v>
      </c>
      <c r="E19" s="51" t="str">
        <f t="shared" ca="1" si="1"/>
        <v>Past</v>
      </c>
      <c r="F19" s="30"/>
      <c r="G19" s="4"/>
      <c r="H19" s="4"/>
      <c r="I19" s="4"/>
      <c r="J19" s="4"/>
      <c r="K19" s="4"/>
      <c r="L19" s="4"/>
      <c r="M19" s="4"/>
      <c r="N19" s="4"/>
      <c r="O19" s="4"/>
      <c r="P19" s="4"/>
      <c r="Q19" s="4"/>
      <c r="R19" s="4"/>
      <c r="S19" s="4"/>
      <c r="T19" s="4"/>
      <c r="U19" s="4"/>
      <c r="V19" s="4"/>
      <c r="W19" s="4"/>
      <c r="X19" s="4"/>
      <c r="Y19" s="4"/>
    </row>
    <row r="20" spans="1:25" s="1" customFormat="1">
      <c r="A20" s="67">
        <v>19</v>
      </c>
      <c r="B20" s="55" t="s">
        <v>24</v>
      </c>
      <c r="C20" s="52">
        <v>15</v>
      </c>
      <c r="D20" s="53">
        <v>40821</v>
      </c>
      <c r="E20" s="51" t="str">
        <f t="shared" ca="1" si="1"/>
        <v>Past</v>
      </c>
      <c r="F20" s="30"/>
      <c r="G20" s="4"/>
      <c r="H20" s="4"/>
      <c r="I20" s="4"/>
      <c r="J20" s="4"/>
      <c r="K20" s="4"/>
      <c r="L20" s="4"/>
      <c r="M20" s="4"/>
      <c r="N20" s="4"/>
      <c r="O20" s="4"/>
      <c r="P20" s="4"/>
      <c r="Q20" s="4"/>
      <c r="R20" s="4"/>
      <c r="S20" s="4"/>
      <c r="T20" s="4"/>
      <c r="U20" s="4"/>
      <c r="V20" s="4"/>
      <c r="W20" s="4"/>
      <c r="X20" s="4"/>
      <c r="Y20" s="4"/>
    </row>
    <row r="21" spans="1:25" s="1" customFormat="1">
      <c r="A21" s="67">
        <v>20</v>
      </c>
      <c r="B21" s="55" t="s">
        <v>25</v>
      </c>
      <c r="C21" s="52">
        <v>20</v>
      </c>
      <c r="D21" s="53">
        <v>40841</v>
      </c>
      <c r="E21" s="51" t="str">
        <f t="shared" ca="1" si="1"/>
        <v>Past</v>
      </c>
      <c r="F21" s="30"/>
      <c r="G21" s="4"/>
      <c r="H21" s="4"/>
      <c r="I21" s="4"/>
      <c r="J21" s="4"/>
      <c r="K21" s="4"/>
      <c r="L21" s="4"/>
      <c r="M21" s="4"/>
      <c r="N21" s="4"/>
      <c r="O21" s="4"/>
      <c r="P21" s="4"/>
      <c r="Q21" s="4"/>
      <c r="R21" s="4"/>
      <c r="S21" s="4"/>
      <c r="T21" s="4"/>
      <c r="U21" s="4"/>
      <c r="V21" s="4"/>
      <c r="W21" s="4"/>
      <c r="X21" s="4"/>
      <c r="Y21" s="4"/>
    </row>
    <row r="22" spans="1:25" s="1" customFormat="1">
      <c r="A22" s="67">
        <v>21</v>
      </c>
      <c r="B22" s="55" t="s">
        <v>28</v>
      </c>
      <c r="C22" s="52">
        <v>1</v>
      </c>
      <c r="D22" s="53">
        <v>40861</v>
      </c>
      <c r="E22" s="51" t="str">
        <f t="shared" ca="1" si="1"/>
        <v>Past</v>
      </c>
      <c r="F22" s="30"/>
      <c r="G22" s="4"/>
      <c r="H22" s="4"/>
      <c r="I22" s="4"/>
      <c r="J22" s="4"/>
      <c r="K22" s="4"/>
      <c r="L22" s="4"/>
      <c r="M22" s="4"/>
      <c r="N22" s="4"/>
      <c r="O22" s="4"/>
      <c r="P22" s="4"/>
      <c r="Q22" s="4"/>
      <c r="R22" s="4"/>
      <c r="S22" s="4"/>
      <c r="T22" s="4"/>
      <c r="U22" s="4"/>
      <c r="V22" s="4"/>
      <c r="W22" s="4"/>
      <c r="X22" s="4"/>
      <c r="Y22" s="4"/>
    </row>
    <row r="23" spans="1:25" s="1" customFormat="1">
      <c r="A23" s="67">
        <v>22</v>
      </c>
      <c r="B23" s="55" t="s">
        <v>35</v>
      </c>
      <c r="C23" s="52">
        <v>2</v>
      </c>
      <c r="D23" s="53">
        <v>40881</v>
      </c>
      <c r="E23" s="51" t="str">
        <f t="shared" ca="1" si="1"/>
        <v>Past</v>
      </c>
      <c r="F23" s="30"/>
      <c r="G23" s="4"/>
      <c r="H23" s="4"/>
      <c r="I23" s="4"/>
      <c r="J23" s="4"/>
      <c r="K23" s="4"/>
      <c r="L23" s="4"/>
      <c r="M23" s="4"/>
      <c r="N23" s="4"/>
      <c r="O23" s="4"/>
      <c r="P23" s="4"/>
      <c r="Q23" s="4"/>
      <c r="R23" s="4"/>
      <c r="S23" s="4"/>
      <c r="T23" s="4"/>
      <c r="U23" s="4"/>
      <c r="V23" s="4"/>
      <c r="W23" s="4"/>
      <c r="X23" s="4"/>
      <c r="Y23" s="4"/>
    </row>
    <row r="24" spans="1:25" s="1" customFormat="1">
      <c r="A24" s="67">
        <v>23</v>
      </c>
      <c r="B24" s="55" t="s">
        <v>29</v>
      </c>
      <c r="C24" s="52">
        <v>5</v>
      </c>
      <c r="D24" s="53">
        <v>40901</v>
      </c>
      <c r="E24" s="51" t="str">
        <f t="shared" ca="1" si="1"/>
        <v>Past</v>
      </c>
      <c r="F24" s="30"/>
      <c r="G24" s="4"/>
      <c r="H24" s="4"/>
      <c r="I24" s="4"/>
      <c r="J24" s="4"/>
      <c r="K24" s="4"/>
      <c r="L24" s="4"/>
      <c r="M24" s="4"/>
      <c r="N24" s="4"/>
      <c r="O24" s="4"/>
      <c r="P24" s="4"/>
      <c r="Q24" s="4"/>
      <c r="R24" s="4"/>
      <c r="S24" s="4"/>
      <c r="T24" s="4"/>
      <c r="U24" s="4"/>
      <c r="V24" s="4"/>
      <c r="W24" s="4"/>
      <c r="X24" s="4"/>
      <c r="Y24" s="4"/>
    </row>
    <row r="25" spans="1:25" s="1" customFormat="1">
      <c r="A25" s="67">
        <v>24</v>
      </c>
      <c r="B25" s="55" t="s">
        <v>30</v>
      </c>
      <c r="C25" s="52">
        <v>0</v>
      </c>
      <c r="D25" s="53">
        <v>40921</v>
      </c>
      <c r="E25" s="51" t="str">
        <f t="shared" ca="1" si="1"/>
        <v>Past</v>
      </c>
      <c r="F25" s="30"/>
      <c r="G25" s="4"/>
      <c r="H25" s="4"/>
      <c r="I25" s="4"/>
      <c r="J25" s="4"/>
      <c r="K25" s="4"/>
      <c r="L25" s="4"/>
      <c r="M25" s="4"/>
      <c r="N25" s="4"/>
      <c r="O25" s="4"/>
      <c r="P25" s="4"/>
      <c r="Q25" s="4"/>
      <c r="R25" s="4"/>
      <c r="S25" s="4"/>
      <c r="T25" s="4"/>
      <c r="U25" s="4"/>
      <c r="V25" s="4"/>
      <c r="W25" s="4"/>
      <c r="X25" s="4"/>
      <c r="Y25" s="4"/>
    </row>
    <row r="26" spans="1:25" s="1" customFormat="1">
      <c r="A26" s="67">
        <v>25</v>
      </c>
      <c r="B26" s="55" t="s">
        <v>31</v>
      </c>
      <c r="C26" s="52">
        <v>0</v>
      </c>
      <c r="D26" s="53">
        <v>40941</v>
      </c>
      <c r="E26" s="51" t="str">
        <f t="shared" ca="1" si="1"/>
        <v>Past</v>
      </c>
      <c r="F26" s="30"/>
      <c r="G26" s="4"/>
      <c r="H26" s="4"/>
      <c r="I26" s="4"/>
      <c r="J26" s="4"/>
      <c r="K26" s="4"/>
      <c r="L26" s="4"/>
      <c r="M26" s="4"/>
      <c r="N26" s="4"/>
      <c r="O26" s="4"/>
      <c r="P26" s="4"/>
      <c r="Q26" s="4"/>
      <c r="R26" s="4"/>
      <c r="S26" s="4"/>
      <c r="T26" s="4"/>
      <c r="U26" s="4"/>
      <c r="V26" s="4"/>
      <c r="W26" s="4"/>
      <c r="X26" s="4"/>
      <c r="Y26" s="4"/>
    </row>
    <row r="27" spans="1:25" s="1" customFormat="1" ht="12" customHeight="1">
      <c r="A27" s="67">
        <v>26</v>
      </c>
      <c r="B27" s="55" t="s">
        <v>32</v>
      </c>
      <c r="C27" s="52">
        <v>0</v>
      </c>
      <c r="D27" s="53">
        <v>40961</v>
      </c>
      <c r="E27" s="51" t="str">
        <f t="shared" ca="1" si="1"/>
        <v>Past</v>
      </c>
      <c r="F27" s="30"/>
      <c r="G27" s="4"/>
      <c r="H27" s="4"/>
      <c r="I27" s="6"/>
      <c r="J27" s="6"/>
      <c r="K27" s="6"/>
      <c r="L27" s="6"/>
      <c r="M27" s="6"/>
      <c r="N27" s="4"/>
      <c r="O27" s="4"/>
      <c r="P27" s="4"/>
      <c r="Q27" s="4"/>
      <c r="R27" s="4"/>
      <c r="S27" s="4"/>
      <c r="T27" s="4"/>
      <c r="U27" s="4"/>
      <c r="V27" s="4"/>
      <c r="W27" s="4"/>
      <c r="X27" s="4"/>
      <c r="Y27" s="4"/>
    </row>
    <row r="28" spans="1:25" s="1" customFormat="1" ht="12" customHeight="1">
      <c r="A28" s="67">
        <v>27</v>
      </c>
      <c r="B28" s="55"/>
      <c r="C28" s="52">
        <v>0</v>
      </c>
      <c r="D28" s="53">
        <v>40981</v>
      </c>
      <c r="E28" s="51" t="str">
        <f t="shared" ca="1" si="1"/>
        <v>Past</v>
      </c>
      <c r="F28" s="30"/>
      <c r="G28" s="4"/>
      <c r="H28" s="6"/>
      <c r="I28" s="6"/>
      <c r="J28" s="6"/>
      <c r="K28" s="6"/>
      <c r="L28" s="6"/>
      <c r="M28" s="6"/>
      <c r="N28" s="4"/>
      <c r="O28" s="4"/>
      <c r="P28" s="4"/>
      <c r="Q28" s="4"/>
      <c r="R28" s="4"/>
      <c r="S28" s="4"/>
      <c r="T28" s="4"/>
      <c r="U28" s="4"/>
      <c r="V28" s="4"/>
      <c r="W28" s="4"/>
      <c r="X28" s="4"/>
      <c r="Y28" s="4"/>
    </row>
    <row r="29" spans="1:25" s="1" customFormat="1" ht="12" customHeight="1">
      <c r="A29" s="67">
        <v>28</v>
      </c>
      <c r="B29" s="55"/>
      <c r="C29" s="52">
        <v>0</v>
      </c>
      <c r="D29" s="53">
        <v>41001</v>
      </c>
      <c r="E29" s="51" t="str">
        <f t="shared" ca="1" si="1"/>
        <v>Past</v>
      </c>
      <c r="F29" s="30"/>
      <c r="G29" s="4"/>
      <c r="H29" s="6"/>
      <c r="I29" s="6"/>
      <c r="J29" s="6"/>
      <c r="K29" s="6"/>
      <c r="L29" s="6"/>
      <c r="M29" s="6"/>
      <c r="N29" s="4"/>
      <c r="O29" s="4"/>
      <c r="P29" s="4"/>
      <c r="Q29" s="4"/>
      <c r="R29" s="4"/>
      <c r="S29" s="4"/>
      <c r="T29" s="4"/>
      <c r="U29" s="4"/>
      <c r="V29" s="4"/>
      <c r="W29" s="4"/>
      <c r="X29" s="4"/>
      <c r="Y29" s="4"/>
    </row>
    <row r="30" spans="1:25" s="1" customFormat="1" ht="12" customHeight="1">
      <c r="A30" s="67">
        <v>29</v>
      </c>
      <c r="B30" s="55"/>
      <c r="C30" s="52">
        <v>0</v>
      </c>
      <c r="D30" s="53">
        <v>41021</v>
      </c>
      <c r="E30" s="51" t="str">
        <f t="shared" ca="1" si="1"/>
        <v>Past</v>
      </c>
      <c r="F30" s="30"/>
      <c r="G30" s="4"/>
      <c r="H30" s="6"/>
      <c r="I30" s="6"/>
      <c r="J30" s="6"/>
      <c r="K30" s="6"/>
      <c r="L30" s="6"/>
      <c r="M30" s="6"/>
      <c r="N30" s="4"/>
      <c r="O30" s="4"/>
      <c r="P30" s="4"/>
      <c r="Q30" s="4"/>
      <c r="R30" s="4"/>
      <c r="S30" s="4"/>
      <c r="T30" s="4"/>
      <c r="U30" s="4"/>
      <c r="V30" s="4"/>
      <c r="W30" s="4"/>
      <c r="X30" s="4"/>
      <c r="Y30" s="4"/>
    </row>
    <row r="31" spans="1:25" s="1" customFormat="1" ht="12" customHeight="1">
      <c r="A31" s="67">
        <v>30</v>
      </c>
      <c r="B31" s="55"/>
      <c r="C31" s="52">
        <v>0</v>
      </c>
      <c r="D31" s="53">
        <v>41041</v>
      </c>
      <c r="E31" s="51" t="str">
        <f t="shared" ca="1" si="1"/>
        <v>Past</v>
      </c>
      <c r="F31" s="30"/>
      <c r="G31" s="4"/>
      <c r="H31" s="4"/>
      <c r="I31" s="4"/>
      <c r="J31" s="4"/>
      <c r="K31" s="4"/>
      <c r="L31" s="4"/>
      <c r="M31" s="4"/>
      <c r="N31" s="4"/>
      <c r="O31" s="4"/>
      <c r="P31" s="4"/>
      <c r="Q31" s="4"/>
      <c r="R31" s="4"/>
      <c r="S31" s="4"/>
      <c r="T31" s="4"/>
      <c r="U31" s="4"/>
      <c r="V31" s="4"/>
      <c r="W31" s="4"/>
      <c r="X31" s="4"/>
      <c r="Y31" s="4"/>
    </row>
    <row r="32" spans="1:25" s="1" customFormat="1" ht="12" customHeight="1">
      <c r="A32" s="67">
        <v>31</v>
      </c>
      <c r="B32" s="55"/>
      <c r="C32" s="52">
        <v>0</v>
      </c>
      <c r="D32" s="53">
        <v>41061</v>
      </c>
      <c r="E32" s="51" t="str">
        <f t="shared" ca="1" si="1"/>
        <v>Past</v>
      </c>
      <c r="F32" s="30"/>
      <c r="G32" s="4"/>
      <c r="H32" s="4"/>
      <c r="I32" s="4"/>
      <c r="J32" s="4"/>
      <c r="K32" s="4"/>
      <c r="L32" s="4"/>
      <c r="M32" s="4"/>
      <c r="N32" s="4"/>
      <c r="O32" s="4"/>
      <c r="P32" s="4"/>
      <c r="Q32" s="4"/>
      <c r="R32" s="4"/>
      <c r="S32" s="4"/>
      <c r="T32" s="4"/>
      <c r="U32" s="4"/>
      <c r="V32" s="4"/>
      <c r="W32" s="4"/>
      <c r="X32" s="4"/>
      <c r="Y32" s="4"/>
    </row>
    <row r="33" spans="1:25" s="1" customFormat="1" ht="12" customHeight="1">
      <c r="A33" s="67">
        <v>32</v>
      </c>
      <c r="B33" s="55"/>
      <c r="C33" s="52">
        <v>0</v>
      </c>
      <c r="D33" s="53">
        <v>41081</v>
      </c>
      <c r="E33" s="51" t="str">
        <f t="shared" ca="1" si="1"/>
        <v>Past</v>
      </c>
      <c r="F33" s="30"/>
      <c r="G33" s="4"/>
      <c r="H33" s="4"/>
      <c r="I33" s="4"/>
      <c r="J33" s="4"/>
      <c r="K33" s="4"/>
      <c r="L33" s="4"/>
      <c r="M33" s="4"/>
      <c r="N33" s="4"/>
      <c r="O33" s="4"/>
      <c r="P33" s="4"/>
      <c r="Q33" s="4"/>
      <c r="R33" s="4"/>
      <c r="S33" s="4"/>
      <c r="T33" s="4"/>
      <c r="U33" s="4"/>
      <c r="V33" s="4"/>
      <c r="W33" s="4"/>
      <c r="X33" s="4"/>
      <c r="Y33" s="4"/>
    </row>
    <row r="34" spans="1:25" s="1" customFormat="1">
      <c r="A34" s="67">
        <v>33</v>
      </c>
      <c r="B34" s="55"/>
      <c r="C34" s="52">
        <v>0</v>
      </c>
      <c r="D34" s="53">
        <v>41101</v>
      </c>
      <c r="E34" s="51" t="str">
        <f t="shared" ca="1" si="1"/>
        <v>Past</v>
      </c>
      <c r="F34" s="30"/>
      <c r="G34" s="4"/>
      <c r="H34" s="4"/>
      <c r="I34" s="4"/>
      <c r="J34" s="4"/>
      <c r="K34" s="4"/>
      <c r="L34" s="4"/>
      <c r="M34" s="4"/>
      <c r="N34" s="4"/>
      <c r="O34" s="4"/>
      <c r="P34" s="4"/>
      <c r="Q34" s="4"/>
      <c r="R34" s="4"/>
      <c r="S34" s="4"/>
      <c r="T34" s="4"/>
      <c r="U34" s="4"/>
      <c r="V34" s="4"/>
      <c r="W34" s="4"/>
      <c r="X34" s="4"/>
      <c r="Y34" s="4"/>
    </row>
    <row r="35" spans="1:25" s="1" customFormat="1">
      <c r="A35" s="67">
        <v>34</v>
      </c>
      <c r="B35" s="55"/>
      <c r="C35" s="52">
        <v>0</v>
      </c>
      <c r="D35" s="53">
        <v>41121</v>
      </c>
      <c r="E35" s="51" t="str">
        <f t="shared" ref="E35:E51" ca="1" si="2">IF(D35&lt;=$H$1,"Past","Future")</f>
        <v>Past</v>
      </c>
      <c r="F35" s="30"/>
      <c r="G35" s="4"/>
      <c r="H35" s="4"/>
      <c r="I35" s="4"/>
      <c r="J35" s="4"/>
      <c r="K35" s="4"/>
      <c r="L35" s="4"/>
      <c r="M35" s="4"/>
      <c r="N35" s="4"/>
      <c r="O35" s="4"/>
      <c r="P35" s="4"/>
      <c r="Q35" s="4"/>
      <c r="R35" s="4"/>
      <c r="S35" s="4"/>
      <c r="T35" s="4"/>
      <c r="U35" s="4"/>
      <c r="V35" s="4"/>
      <c r="W35" s="4"/>
      <c r="X35" s="4"/>
      <c r="Y35" s="4"/>
    </row>
    <row r="36" spans="1:25" s="1" customFormat="1">
      <c r="A36" s="67">
        <v>35</v>
      </c>
      <c r="B36" s="55"/>
      <c r="C36" s="52">
        <v>0</v>
      </c>
      <c r="D36" s="53">
        <v>41141</v>
      </c>
      <c r="E36" s="51" t="str">
        <f t="shared" ca="1" si="2"/>
        <v>Past</v>
      </c>
      <c r="F36" s="30"/>
      <c r="G36" s="4"/>
      <c r="H36" s="4"/>
      <c r="I36" s="4"/>
      <c r="J36" s="4"/>
      <c r="K36" s="4"/>
      <c r="L36" s="4"/>
      <c r="M36" s="4"/>
      <c r="N36" s="4"/>
      <c r="O36" s="4"/>
      <c r="P36" s="4"/>
      <c r="Q36" s="4"/>
      <c r="R36" s="4"/>
      <c r="S36" s="4"/>
      <c r="T36" s="4"/>
      <c r="U36" s="4"/>
      <c r="V36" s="4"/>
      <c r="W36" s="4"/>
      <c r="X36" s="4"/>
      <c r="Y36" s="4"/>
    </row>
    <row r="37" spans="1:25" s="1" customFormat="1">
      <c r="A37" s="67">
        <v>36</v>
      </c>
      <c r="B37" s="55"/>
      <c r="C37" s="52">
        <v>0</v>
      </c>
      <c r="D37" s="53">
        <v>41161</v>
      </c>
      <c r="E37" s="51" t="str">
        <f t="shared" ca="1" si="2"/>
        <v>Past</v>
      </c>
      <c r="F37" s="30"/>
      <c r="G37" s="4"/>
      <c r="H37" s="4"/>
      <c r="I37" s="4"/>
      <c r="J37" s="4"/>
      <c r="K37" s="4"/>
      <c r="L37" s="4"/>
      <c r="M37" s="4"/>
      <c r="N37" s="4"/>
      <c r="O37" s="4"/>
      <c r="P37" s="4"/>
      <c r="Q37" s="4"/>
      <c r="R37" s="4"/>
      <c r="S37" s="4"/>
      <c r="T37" s="4"/>
      <c r="U37" s="4"/>
      <c r="V37" s="4"/>
      <c r="W37" s="4"/>
      <c r="X37" s="4"/>
      <c r="Y37" s="4"/>
    </row>
    <row r="38" spans="1:25" s="1" customFormat="1">
      <c r="A38" s="67">
        <v>37</v>
      </c>
      <c r="B38" s="55"/>
      <c r="C38" s="52">
        <v>0</v>
      </c>
      <c r="D38" s="53">
        <v>41181</v>
      </c>
      <c r="E38" s="51" t="str">
        <f t="shared" ca="1" si="2"/>
        <v>Past</v>
      </c>
      <c r="F38" s="30"/>
      <c r="G38" s="4"/>
      <c r="H38" s="4"/>
      <c r="I38" s="4"/>
      <c r="J38" s="4"/>
      <c r="K38" s="4"/>
      <c r="L38" s="4"/>
      <c r="M38" s="4"/>
      <c r="N38" s="4"/>
      <c r="O38" s="4"/>
      <c r="P38" s="4"/>
      <c r="Q38" s="4"/>
      <c r="R38" s="4"/>
      <c r="S38" s="4"/>
      <c r="T38" s="4"/>
      <c r="U38" s="4"/>
      <c r="V38" s="4"/>
      <c r="W38" s="4"/>
      <c r="X38" s="4"/>
      <c r="Y38" s="4"/>
    </row>
    <row r="39" spans="1:25" s="1" customFormat="1">
      <c r="A39" s="67">
        <v>38</v>
      </c>
      <c r="B39" s="55"/>
      <c r="C39" s="52">
        <v>0</v>
      </c>
      <c r="D39" s="53">
        <v>41201</v>
      </c>
      <c r="E39" s="51" t="str">
        <f t="shared" ca="1" si="2"/>
        <v>Past</v>
      </c>
      <c r="F39" s="30"/>
      <c r="G39" s="4"/>
      <c r="H39" s="5"/>
      <c r="I39" s="4"/>
      <c r="J39" s="4"/>
      <c r="K39" s="4"/>
      <c r="L39" s="4"/>
      <c r="M39" s="4"/>
      <c r="N39" s="4"/>
      <c r="O39" s="4"/>
      <c r="P39" s="4"/>
      <c r="Q39" s="4"/>
      <c r="R39" s="4"/>
      <c r="S39" s="4"/>
      <c r="T39" s="4"/>
      <c r="U39" s="4"/>
      <c r="V39" s="4"/>
      <c r="W39" s="4"/>
      <c r="X39" s="4"/>
      <c r="Y39" s="4"/>
    </row>
    <row r="40" spans="1:25" s="1" customFormat="1">
      <c r="A40" s="67">
        <v>39</v>
      </c>
      <c r="B40" s="55"/>
      <c r="C40" s="52">
        <v>0</v>
      </c>
      <c r="D40" s="53">
        <v>41221</v>
      </c>
      <c r="E40" s="51" t="str">
        <f t="shared" ca="1" si="2"/>
        <v>Past</v>
      </c>
      <c r="F40" s="30"/>
      <c r="G40" s="4"/>
      <c r="H40" s="5"/>
      <c r="I40" s="4"/>
      <c r="J40" s="4"/>
      <c r="K40" s="4"/>
      <c r="L40" s="4"/>
      <c r="M40" s="4"/>
      <c r="N40" s="4"/>
      <c r="O40" s="4"/>
      <c r="P40" s="4"/>
      <c r="Q40" s="4"/>
      <c r="R40" s="4"/>
      <c r="S40" s="4"/>
      <c r="T40" s="4"/>
      <c r="U40" s="4"/>
      <c r="V40" s="4"/>
      <c r="W40" s="4"/>
      <c r="X40" s="4"/>
      <c r="Y40" s="4"/>
    </row>
    <row r="41" spans="1:25" s="1" customFormat="1">
      <c r="A41" s="67">
        <v>40</v>
      </c>
      <c r="B41" s="55"/>
      <c r="C41" s="52">
        <v>0</v>
      </c>
      <c r="D41" s="53">
        <v>41241</v>
      </c>
      <c r="E41" s="51" t="str">
        <f t="shared" ca="1" si="2"/>
        <v>Past</v>
      </c>
      <c r="F41" s="30"/>
      <c r="G41" s="4"/>
      <c r="H41" s="5"/>
      <c r="I41" s="4"/>
      <c r="J41" s="4"/>
      <c r="K41" s="4"/>
      <c r="L41" s="4"/>
      <c r="M41" s="4"/>
      <c r="N41" s="4"/>
      <c r="O41" s="4"/>
      <c r="P41" s="4"/>
      <c r="Q41" s="4"/>
      <c r="R41" s="4"/>
      <c r="S41" s="4"/>
      <c r="T41" s="4"/>
      <c r="U41" s="4"/>
      <c r="V41" s="4"/>
      <c r="W41" s="4"/>
      <c r="X41" s="4"/>
      <c r="Y41" s="4"/>
    </row>
    <row r="42" spans="1:25" s="1" customFormat="1">
      <c r="A42" s="67">
        <v>41</v>
      </c>
      <c r="B42" s="55"/>
      <c r="C42" s="52">
        <v>0</v>
      </c>
      <c r="D42" s="53">
        <v>41261</v>
      </c>
      <c r="E42" s="51" t="str">
        <f t="shared" ca="1" si="2"/>
        <v>Past</v>
      </c>
      <c r="F42" s="30"/>
      <c r="G42" s="4"/>
      <c r="H42" s="70"/>
      <c r="I42" s="70"/>
      <c r="J42" s="70"/>
      <c r="K42" s="70"/>
      <c r="L42" s="70"/>
      <c r="M42" s="70"/>
      <c r="N42" s="70"/>
      <c r="O42" s="70"/>
      <c r="P42" s="4"/>
      <c r="Q42" s="4"/>
      <c r="R42" s="4"/>
      <c r="S42" s="4"/>
      <c r="T42" s="4"/>
      <c r="U42" s="4"/>
      <c r="V42" s="4"/>
      <c r="W42" s="4"/>
      <c r="X42" s="4"/>
      <c r="Y42" s="4"/>
    </row>
    <row r="43" spans="1:25" s="1" customFormat="1">
      <c r="A43" s="67">
        <v>42</v>
      </c>
      <c r="B43" s="55"/>
      <c r="C43" s="52">
        <v>0</v>
      </c>
      <c r="D43" s="53">
        <v>41281</v>
      </c>
      <c r="E43" s="51" t="str">
        <f t="shared" ca="1" si="2"/>
        <v>Past</v>
      </c>
      <c r="F43" s="30"/>
      <c r="G43" s="4"/>
      <c r="H43" s="70"/>
      <c r="I43" s="70"/>
      <c r="J43" s="70"/>
      <c r="K43" s="70"/>
      <c r="L43" s="70"/>
      <c r="M43" s="70"/>
      <c r="N43" s="70"/>
      <c r="O43" s="70"/>
      <c r="P43" s="4"/>
      <c r="Q43" s="4"/>
      <c r="R43" s="4"/>
      <c r="S43" s="4"/>
      <c r="T43" s="4"/>
      <c r="U43" s="4"/>
      <c r="V43" s="4"/>
      <c r="W43" s="4"/>
      <c r="X43" s="4"/>
      <c r="Y43" s="4"/>
    </row>
    <row r="44" spans="1:25" s="1" customFormat="1">
      <c r="A44" s="67">
        <v>43</v>
      </c>
      <c r="B44" s="55"/>
      <c r="C44" s="52">
        <v>0</v>
      </c>
      <c r="D44" s="53">
        <v>41301</v>
      </c>
      <c r="E44" s="51" t="str">
        <f t="shared" ca="1" si="2"/>
        <v>Past</v>
      </c>
      <c r="F44" s="30"/>
      <c r="G44" s="4"/>
      <c r="H44" s="70"/>
      <c r="I44" s="70"/>
      <c r="J44" s="70"/>
      <c r="K44" s="70"/>
      <c r="L44" s="70"/>
      <c r="M44" s="70"/>
      <c r="N44" s="70"/>
      <c r="O44" s="70"/>
      <c r="P44" s="4"/>
      <c r="Q44" s="4"/>
      <c r="R44" s="4"/>
      <c r="S44" s="4"/>
      <c r="T44" s="4"/>
      <c r="U44" s="4"/>
      <c r="V44" s="4"/>
      <c r="W44" s="4"/>
      <c r="X44" s="4"/>
      <c r="Y44" s="4"/>
    </row>
    <row r="45" spans="1:25" s="1" customFormat="1">
      <c r="A45" s="67">
        <v>44</v>
      </c>
      <c r="B45" s="55"/>
      <c r="C45" s="52">
        <v>0</v>
      </c>
      <c r="D45" s="53">
        <v>41321</v>
      </c>
      <c r="E45" s="51" t="str">
        <f t="shared" ca="1" si="2"/>
        <v>Past</v>
      </c>
      <c r="F45" s="30"/>
      <c r="G45" s="4"/>
      <c r="H45" s="70"/>
      <c r="I45" s="70"/>
      <c r="J45" s="70"/>
      <c r="K45" s="70"/>
      <c r="L45" s="70"/>
      <c r="M45" s="70"/>
      <c r="N45" s="70"/>
      <c r="O45" s="70"/>
      <c r="P45" s="4"/>
      <c r="Q45" s="4"/>
      <c r="R45" s="4"/>
      <c r="S45" s="4"/>
      <c r="T45" s="4"/>
      <c r="U45" s="4"/>
      <c r="V45" s="4"/>
      <c r="W45" s="4"/>
      <c r="X45" s="4"/>
      <c r="Y45" s="4"/>
    </row>
    <row r="46" spans="1:25" s="1" customFormat="1">
      <c r="A46" s="67">
        <v>45</v>
      </c>
      <c r="B46" s="55"/>
      <c r="C46" s="52">
        <v>0</v>
      </c>
      <c r="D46" s="53">
        <v>41341</v>
      </c>
      <c r="E46" s="51" t="str">
        <f t="shared" ca="1" si="2"/>
        <v>Past</v>
      </c>
      <c r="F46" s="30"/>
      <c r="G46" s="4"/>
      <c r="H46" s="5"/>
      <c r="I46" s="4"/>
      <c r="J46" s="4"/>
      <c r="K46" s="4"/>
      <c r="L46" s="4"/>
      <c r="M46" s="4"/>
      <c r="N46" s="4"/>
      <c r="O46" s="4"/>
      <c r="P46" s="4"/>
      <c r="Q46" s="4"/>
      <c r="R46" s="4"/>
      <c r="S46" s="4"/>
      <c r="T46" s="4"/>
      <c r="U46" s="4"/>
      <c r="V46" s="4"/>
      <c r="W46" s="4"/>
      <c r="X46" s="4"/>
      <c r="Y46" s="4"/>
    </row>
    <row r="47" spans="1:25" s="1" customFormat="1" ht="15.75">
      <c r="A47" s="67">
        <v>46</v>
      </c>
      <c r="B47" s="55"/>
      <c r="C47" s="52">
        <v>0</v>
      </c>
      <c r="D47" s="53">
        <v>41361</v>
      </c>
      <c r="E47" s="51" t="str">
        <f t="shared" ca="1" si="2"/>
        <v>Past</v>
      </c>
      <c r="F47" s="30"/>
      <c r="G47" s="4"/>
      <c r="H47" s="5"/>
      <c r="I47" s="4"/>
      <c r="J47" s="56" t="s">
        <v>37</v>
      </c>
      <c r="K47" s="4"/>
      <c r="L47" s="4"/>
      <c r="M47" s="4"/>
      <c r="N47" s="4"/>
      <c r="O47" s="4"/>
      <c r="P47" s="4"/>
      <c r="Q47" s="4"/>
      <c r="R47" s="4"/>
      <c r="S47" s="4"/>
      <c r="T47" s="4"/>
      <c r="U47" s="4"/>
      <c r="V47" s="4"/>
      <c r="W47" s="4"/>
      <c r="X47" s="4"/>
      <c r="Y47" s="4"/>
    </row>
    <row r="48" spans="1:25" s="1" customFormat="1">
      <c r="A48" s="67">
        <v>47</v>
      </c>
      <c r="B48" s="55"/>
      <c r="C48" s="52">
        <v>0</v>
      </c>
      <c r="D48" s="53">
        <v>41381</v>
      </c>
      <c r="E48" s="51" t="str">
        <f t="shared" ca="1" si="2"/>
        <v>Past</v>
      </c>
      <c r="F48" s="30"/>
      <c r="G48" s="4"/>
      <c r="H48" s="5"/>
      <c r="I48" s="4"/>
      <c r="J48" s="4"/>
      <c r="K48" s="4"/>
      <c r="L48" s="4"/>
      <c r="M48" s="4"/>
      <c r="N48" s="4"/>
      <c r="O48" s="4"/>
      <c r="P48" s="4"/>
      <c r="Q48" s="4"/>
      <c r="R48" s="4"/>
      <c r="S48" s="4"/>
      <c r="T48" s="4"/>
      <c r="U48" s="4"/>
      <c r="V48" s="4"/>
      <c r="W48" s="4"/>
      <c r="X48" s="4"/>
      <c r="Y48" s="4"/>
    </row>
    <row r="49" spans="1:25" s="1" customFormat="1">
      <c r="A49" s="67">
        <v>48</v>
      </c>
      <c r="B49" s="55"/>
      <c r="C49" s="52">
        <v>0</v>
      </c>
      <c r="D49" s="53">
        <v>41401</v>
      </c>
      <c r="E49" s="51" t="str">
        <f t="shared" ca="1" si="2"/>
        <v>Past</v>
      </c>
      <c r="F49" s="30"/>
      <c r="G49" s="4"/>
      <c r="H49" s="5"/>
      <c r="I49" s="4"/>
      <c r="J49" s="4"/>
      <c r="K49" s="4"/>
      <c r="L49" s="4"/>
      <c r="M49" s="4"/>
      <c r="N49" s="4"/>
      <c r="O49" s="4"/>
      <c r="P49" s="4"/>
      <c r="Q49" s="4"/>
      <c r="R49" s="4"/>
      <c r="S49" s="4"/>
      <c r="T49" s="4"/>
      <c r="U49" s="4"/>
      <c r="V49" s="4"/>
      <c r="W49" s="4"/>
      <c r="X49" s="4"/>
      <c r="Y49" s="4"/>
    </row>
    <row r="50" spans="1:25" s="1" customFormat="1">
      <c r="A50" s="67">
        <v>49</v>
      </c>
      <c r="B50" s="55"/>
      <c r="C50" s="52">
        <v>0</v>
      </c>
      <c r="D50" s="53">
        <v>41421</v>
      </c>
      <c r="E50" s="51" t="str">
        <f t="shared" ca="1" si="2"/>
        <v>Past</v>
      </c>
      <c r="F50" s="30"/>
      <c r="G50" s="4"/>
      <c r="H50" s="5"/>
      <c r="I50" s="4"/>
      <c r="J50" s="4"/>
      <c r="K50" s="4"/>
      <c r="L50" s="4"/>
      <c r="M50" s="4"/>
      <c r="N50" s="4"/>
      <c r="O50" s="4"/>
      <c r="P50" s="4"/>
      <c r="Q50" s="4"/>
      <c r="R50" s="4"/>
      <c r="S50" s="4"/>
      <c r="T50" s="4"/>
      <c r="U50" s="4"/>
      <c r="V50" s="4"/>
      <c r="W50" s="4"/>
      <c r="X50" s="4"/>
      <c r="Y50" s="4"/>
    </row>
    <row r="51" spans="1:25" s="1" customFormat="1">
      <c r="A51" s="67">
        <v>50</v>
      </c>
      <c r="B51" s="55"/>
      <c r="C51" s="52">
        <v>0</v>
      </c>
      <c r="D51" s="53">
        <v>41441</v>
      </c>
      <c r="E51" s="51" t="str">
        <f t="shared" ca="1" si="2"/>
        <v>Past</v>
      </c>
      <c r="F51" s="30"/>
      <c r="G51" s="4"/>
      <c r="H51" s="5"/>
      <c r="I51" s="4"/>
      <c r="J51" s="4"/>
      <c r="K51" s="4"/>
      <c r="L51" s="4"/>
      <c r="M51" s="4"/>
      <c r="N51" s="4"/>
      <c r="O51" s="4"/>
      <c r="P51" s="4"/>
      <c r="Q51" s="4"/>
      <c r="R51" s="4"/>
      <c r="S51" s="4"/>
      <c r="T51" s="4"/>
      <c r="U51" s="4"/>
      <c r="V51" s="4"/>
      <c r="W51" s="4"/>
      <c r="X51" s="4"/>
      <c r="Y51" s="4"/>
    </row>
    <row r="52" spans="1:25" s="45" customFormat="1" ht="18">
      <c r="A52" s="46"/>
      <c r="B52" s="68"/>
      <c r="C52" s="65"/>
      <c r="D52" s="31"/>
      <c r="H52" s="46"/>
    </row>
    <row r="53" spans="1:25" s="45" customFormat="1">
      <c r="A53" s="46"/>
      <c r="B53" s="69"/>
      <c r="C53" s="31"/>
      <c r="D53" s="31"/>
      <c r="H53" s="46"/>
    </row>
    <row r="54" spans="1:25" s="45" customFormat="1">
      <c r="A54" s="46"/>
      <c r="B54" s="69"/>
      <c r="C54" s="31"/>
      <c r="D54" s="31"/>
      <c r="H54" s="46"/>
    </row>
    <row r="55" spans="1:25" s="45" customFormat="1">
      <c r="A55" s="46"/>
      <c r="B55" s="69"/>
      <c r="C55" s="31"/>
      <c r="D55" s="31"/>
      <c r="H55" s="46"/>
    </row>
    <row r="56" spans="1:25" s="45" customFormat="1">
      <c r="A56" s="46"/>
      <c r="B56" s="31"/>
      <c r="C56" s="31"/>
      <c r="D56" s="31"/>
      <c r="H56" s="46"/>
    </row>
    <row r="57" spans="1:25" s="45" customFormat="1">
      <c r="A57" s="46"/>
      <c r="B57" s="69"/>
      <c r="C57" s="31"/>
      <c r="D57" s="31"/>
      <c r="H57" s="46"/>
    </row>
    <row r="58" spans="1:25" s="45" customFormat="1">
      <c r="A58" s="46"/>
      <c r="B58" s="69"/>
      <c r="C58" s="31"/>
      <c r="D58" s="31"/>
      <c r="H58" s="46"/>
    </row>
    <row r="59" spans="1:25" s="45" customFormat="1">
      <c r="A59" s="46"/>
      <c r="B59" s="69"/>
      <c r="C59" s="31"/>
      <c r="D59" s="31"/>
      <c r="H59" s="46"/>
    </row>
    <row r="60" spans="1:25" s="45" customFormat="1">
      <c r="A60" s="46"/>
      <c r="B60" s="69"/>
      <c r="C60" s="31"/>
      <c r="D60" s="31"/>
      <c r="H60" s="46"/>
    </row>
    <row r="61" spans="1:25" s="45" customFormat="1">
      <c r="A61" s="46"/>
      <c r="B61" s="69"/>
      <c r="C61" s="31"/>
      <c r="D61" s="31"/>
      <c r="H61" s="46"/>
    </row>
    <row r="62" spans="1:25" s="47" customFormat="1">
      <c r="A62" s="48"/>
      <c r="B62" s="57"/>
      <c r="C62" s="32"/>
      <c r="D62" s="32"/>
      <c r="H62" s="48"/>
    </row>
    <row r="63" spans="1:25" s="47" customFormat="1">
      <c r="A63" s="48"/>
      <c r="B63" s="57"/>
      <c r="C63" s="32"/>
      <c r="D63" s="32"/>
      <c r="H63" s="48"/>
    </row>
    <row r="64" spans="1:25" s="47" customFormat="1">
      <c r="A64" s="48"/>
      <c r="B64" s="57"/>
      <c r="C64" s="32"/>
      <c r="D64" s="32"/>
      <c r="H64" s="48"/>
    </row>
    <row r="65" spans="1:8" s="47" customFormat="1">
      <c r="A65" s="48"/>
      <c r="B65" s="57"/>
      <c r="C65" s="32"/>
      <c r="D65" s="32"/>
      <c r="H65" s="48"/>
    </row>
    <row r="66" spans="1:8" s="47" customFormat="1">
      <c r="A66" s="48"/>
      <c r="B66" s="57"/>
      <c r="C66" s="32"/>
      <c r="D66" s="32"/>
      <c r="H66" s="48"/>
    </row>
    <row r="67" spans="1:8" s="47" customFormat="1">
      <c r="A67" s="48"/>
      <c r="B67" s="57"/>
      <c r="C67" s="32"/>
      <c r="D67" s="32"/>
      <c r="H67" s="48"/>
    </row>
    <row r="68" spans="1:8" s="47" customFormat="1">
      <c r="A68" s="48"/>
      <c r="B68" s="57"/>
      <c r="C68" s="32"/>
      <c r="D68" s="32"/>
      <c r="H68" s="48"/>
    </row>
    <row r="69" spans="1:8" s="47" customFormat="1">
      <c r="A69" s="48"/>
      <c r="B69" s="57"/>
      <c r="C69" s="32"/>
      <c r="D69" s="32"/>
      <c r="H69" s="48"/>
    </row>
    <row r="70" spans="1:8" s="47" customFormat="1">
      <c r="A70" s="48"/>
      <c r="B70" s="57"/>
      <c r="C70" s="32"/>
      <c r="D70" s="32"/>
      <c r="H70" s="48"/>
    </row>
    <row r="71" spans="1:8" s="47" customFormat="1">
      <c r="A71" s="48"/>
      <c r="B71" s="57"/>
      <c r="C71" s="32"/>
      <c r="D71" s="32"/>
      <c r="H71" s="48"/>
    </row>
    <row r="72" spans="1:8" s="47" customFormat="1">
      <c r="A72" s="48"/>
      <c r="B72" s="57"/>
      <c r="C72" s="32"/>
      <c r="D72" s="32"/>
      <c r="H72" s="48"/>
    </row>
    <row r="73" spans="1:8" s="47" customFormat="1">
      <c r="A73" s="48"/>
      <c r="B73" s="57"/>
      <c r="C73" s="32"/>
      <c r="D73" s="32"/>
      <c r="H73" s="48"/>
    </row>
    <row r="74" spans="1:8" s="47" customFormat="1">
      <c r="A74" s="48"/>
      <c r="B74" s="57"/>
      <c r="C74" s="32"/>
      <c r="D74" s="32"/>
      <c r="H74" s="48"/>
    </row>
    <row r="75" spans="1:8" s="47" customFormat="1">
      <c r="A75" s="48"/>
      <c r="B75" s="57"/>
      <c r="C75" s="32"/>
      <c r="D75" s="32"/>
      <c r="H75" s="48"/>
    </row>
    <row r="76" spans="1:8" s="47" customFormat="1">
      <c r="A76" s="48"/>
      <c r="B76" s="57"/>
      <c r="C76" s="32"/>
      <c r="D76" s="32"/>
      <c r="H76" s="48"/>
    </row>
    <row r="77" spans="1:8" s="47" customFormat="1">
      <c r="A77" s="48"/>
      <c r="B77" s="57"/>
      <c r="C77" s="32"/>
      <c r="D77" s="32"/>
      <c r="H77" s="48"/>
    </row>
    <row r="78" spans="1:8" s="47" customFormat="1">
      <c r="A78" s="48"/>
      <c r="B78" s="57"/>
      <c r="C78" s="32"/>
      <c r="D78" s="32"/>
      <c r="H78" s="48"/>
    </row>
    <row r="79" spans="1:8" s="47" customFormat="1">
      <c r="A79" s="48"/>
      <c r="B79" s="57"/>
      <c r="C79" s="32"/>
      <c r="D79" s="32"/>
      <c r="H79" s="48"/>
    </row>
    <row r="80" spans="1:8" s="47" customFormat="1">
      <c r="A80" s="48"/>
      <c r="B80" s="57"/>
      <c r="C80" s="32"/>
      <c r="D80" s="32"/>
      <c r="H80" s="48"/>
    </row>
    <row r="81" spans="1:8" s="47" customFormat="1">
      <c r="A81" s="48"/>
      <c r="B81" s="57"/>
      <c r="C81" s="32"/>
      <c r="D81" s="32"/>
      <c r="H81" s="48"/>
    </row>
    <row r="82" spans="1:8" s="47" customFormat="1">
      <c r="A82" s="48"/>
      <c r="B82" s="57"/>
      <c r="C82" s="32"/>
      <c r="D82" s="32"/>
      <c r="H82" s="48"/>
    </row>
    <row r="83" spans="1:8" s="47" customFormat="1">
      <c r="A83" s="48"/>
      <c r="B83" s="57"/>
      <c r="C83" s="32"/>
      <c r="D83" s="32"/>
      <c r="H83" s="48"/>
    </row>
    <row r="84" spans="1:8" s="47" customFormat="1">
      <c r="A84" s="48"/>
      <c r="B84" s="57"/>
      <c r="C84" s="32"/>
      <c r="D84" s="32"/>
      <c r="H84" s="48"/>
    </row>
    <row r="85" spans="1:8" s="47" customFormat="1">
      <c r="A85" s="48"/>
      <c r="B85" s="57"/>
      <c r="C85" s="32"/>
      <c r="D85" s="32"/>
      <c r="H85" s="48"/>
    </row>
    <row r="86" spans="1:8" s="47" customFormat="1">
      <c r="A86" s="48"/>
      <c r="B86" s="57"/>
      <c r="C86" s="32"/>
      <c r="D86" s="32"/>
      <c r="H86" s="48"/>
    </row>
    <row r="87" spans="1:8" s="47" customFormat="1">
      <c r="A87" s="48"/>
      <c r="B87" s="57"/>
      <c r="C87" s="32"/>
      <c r="D87" s="32"/>
      <c r="H87" s="48"/>
    </row>
    <row r="88" spans="1:8" s="47" customFormat="1">
      <c r="A88" s="48"/>
      <c r="B88" s="57"/>
      <c r="C88" s="32"/>
      <c r="D88" s="32"/>
      <c r="H88" s="48"/>
    </row>
    <row r="89" spans="1:8" s="47" customFormat="1">
      <c r="A89" s="48"/>
      <c r="B89" s="57"/>
      <c r="C89" s="32"/>
      <c r="D89" s="32"/>
      <c r="H89" s="48"/>
    </row>
    <row r="90" spans="1:8" s="47" customFormat="1">
      <c r="A90" s="48"/>
      <c r="B90" s="57"/>
      <c r="C90" s="32"/>
      <c r="D90" s="32"/>
      <c r="H90" s="48"/>
    </row>
    <row r="91" spans="1:8" s="47" customFormat="1">
      <c r="A91" s="48"/>
      <c r="B91" s="57"/>
      <c r="C91" s="32"/>
      <c r="D91" s="32"/>
      <c r="H91" s="48"/>
    </row>
    <row r="92" spans="1:8" s="47" customFormat="1">
      <c r="A92" s="48"/>
      <c r="B92" s="57"/>
      <c r="C92" s="32"/>
      <c r="D92" s="32"/>
      <c r="H92" s="48"/>
    </row>
    <row r="93" spans="1:8" s="2" customFormat="1">
      <c r="A93" s="48"/>
      <c r="B93" s="57"/>
      <c r="C93" s="32"/>
      <c r="D93" s="32"/>
      <c r="E93" s="47"/>
      <c r="F93" s="32"/>
      <c r="H93" s="3"/>
    </row>
    <row r="94" spans="1:8" s="2" customFormat="1">
      <c r="A94" s="48"/>
      <c r="B94" s="57"/>
      <c r="C94" s="32"/>
      <c r="D94" s="32"/>
      <c r="E94" s="47"/>
      <c r="F94" s="32"/>
      <c r="H94" s="3"/>
    </row>
    <row r="95" spans="1:8" s="2" customFormat="1">
      <c r="A95" s="48"/>
      <c r="B95" s="57"/>
      <c r="C95" s="32"/>
      <c r="D95" s="32"/>
      <c r="E95" s="47"/>
      <c r="F95" s="32"/>
      <c r="H95" s="3"/>
    </row>
    <row r="96" spans="1:8" s="2" customFormat="1">
      <c r="A96" s="48"/>
      <c r="B96" s="57"/>
      <c r="C96" s="32"/>
      <c r="D96" s="32"/>
      <c r="E96" s="47"/>
      <c r="F96" s="32"/>
      <c r="H96" s="3"/>
    </row>
    <row r="97" spans="4:6">
      <c r="D97" s="28"/>
      <c r="E97" s="43"/>
      <c r="F97" s="32"/>
    </row>
    <row r="98" spans="4:6">
      <c r="D98" s="28"/>
      <c r="E98" s="43"/>
      <c r="F98" s="32"/>
    </row>
    <row r="99" spans="4:6">
      <c r="D99" s="28"/>
      <c r="E99" s="43"/>
      <c r="F99" s="32"/>
    </row>
    <row r="100" spans="4:6">
      <c r="D100" s="28"/>
      <c r="E100" s="43"/>
      <c r="F100" s="32"/>
    </row>
    <row r="101" spans="4:6">
      <c r="D101" s="28"/>
      <c r="E101" s="43"/>
      <c r="F101" s="32"/>
    </row>
    <row r="102" spans="4:6">
      <c r="D102" s="28"/>
      <c r="E102" s="43"/>
      <c r="F102" s="32"/>
    </row>
    <row r="103" spans="4:6">
      <c r="D103" s="28"/>
      <c r="E103" s="43"/>
      <c r="F103" s="32"/>
    </row>
    <row r="104" spans="4:6">
      <c r="D104" s="28"/>
      <c r="E104" s="43"/>
      <c r="F104" s="32"/>
    </row>
    <row r="105" spans="4:6">
      <c r="D105" s="28"/>
      <c r="E105" s="43"/>
      <c r="F105" s="32"/>
    </row>
    <row r="106" spans="4:6">
      <c r="D106" s="28"/>
      <c r="E106" s="43"/>
      <c r="F106" s="32"/>
    </row>
    <row r="107" spans="4:6">
      <c r="D107" s="28"/>
      <c r="E107" s="43"/>
      <c r="F107" s="32"/>
    </row>
    <row r="108" spans="4:6">
      <c r="D108" s="28"/>
      <c r="E108" s="43"/>
      <c r="F108" s="32"/>
    </row>
    <row r="109" spans="4:6">
      <c r="D109" s="28"/>
      <c r="E109" s="43"/>
      <c r="F109" s="32"/>
    </row>
    <row r="110" spans="4:6">
      <c r="D110" s="28"/>
      <c r="E110" s="43"/>
      <c r="F110" s="32"/>
    </row>
    <row r="111" spans="4:6">
      <c r="D111" s="28"/>
      <c r="E111" s="43"/>
      <c r="F111" s="32"/>
    </row>
    <row r="112" spans="4:6">
      <c r="D112" s="28"/>
      <c r="E112" s="43"/>
      <c r="F112" s="32"/>
    </row>
    <row r="113" spans="4:6">
      <c r="D113" s="28"/>
      <c r="E113" s="43"/>
      <c r="F113" s="32"/>
    </row>
    <row r="114" spans="4:6">
      <c r="D114" s="28"/>
      <c r="E114" s="43"/>
      <c r="F114" s="32"/>
    </row>
    <row r="115" spans="4:6">
      <c r="D115" s="28"/>
      <c r="E115" s="43"/>
      <c r="F115" s="32"/>
    </row>
    <row r="116" spans="4:6">
      <c r="D116" s="28"/>
      <c r="E116" s="43"/>
      <c r="F116" s="32"/>
    </row>
    <row r="117" spans="4:6">
      <c r="D117" s="28"/>
      <c r="E117" s="43"/>
      <c r="F117" s="32"/>
    </row>
    <row r="118" spans="4:6">
      <c r="D118" s="28"/>
      <c r="E118" s="43"/>
      <c r="F118" s="32"/>
    </row>
    <row r="119" spans="4:6">
      <c r="D119" s="28"/>
      <c r="E119" s="43"/>
      <c r="F119" s="32"/>
    </row>
    <row r="120" spans="4:6">
      <c r="D120" s="28"/>
      <c r="E120" s="43"/>
      <c r="F120" s="32"/>
    </row>
    <row r="121" spans="4:6">
      <c r="D121" s="28"/>
      <c r="E121" s="43"/>
      <c r="F121" s="32"/>
    </row>
    <row r="122" spans="4:6">
      <c r="D122" s="28"/>
      <c r="E122" s="43"/>
      <c r="F122" s="32"/>
    </row>
    <row r="123" spans="4:6">
      <c r="D123" s="28"/>
      <c r="E123" s="43"/>
      <c r="F123" s="32"/>
    </row>
    <row r="124" spans="4:6">
      <c r="D124" s="28"/>
      <c r="E124" s="43"/>
      <c r="F124" s="32"/>
    </row>
  </sheetData>
  <sheetProtection formatCells="0" formatColumns="0" formatRows="0" insertColumns="0" sort="0" autoFilter="0" pivotTables="0"/>
  <sortState ref="B16:D29">
    <sortCondition ref="D16:D29"/>
  </sortState>
  <mergeCells count="1">
    <mergeCell ref="H42:O45"/>
  </mergeCells>
  <phoneticPr fontId="3" type="noConversion"/>
  <conditionalFormatting sqref="C2:C51">
    <cfRule type="colorScale" priority="7">
      <colorScale>
        <cfvo type="percentile" val="50"/>
        <cfvo type="percentile" val="70"/>
        <cfvo type="max"/>
        <color theme="0"/>
        <color rgb="FFFFEB84"/>
        <color rgb="FF63BE7B"/>
      </colorScale>
    </cfRule>
  </conditionalFormatting>
  <pageMargins left="0.5" right="0.5" top="1" bottom="1" header="0.5" footer="0.5"/>
  <pageSetup orientation="landscape" horizontalDpi="4294967292" verticalDpi="4294967292"/>
  <headerFooter alignWithMargins="0"/>
  <customProperties>
    <customPr name="SSCSheetTrackingNo" r:id="rId1"/>
  </customProperties>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J127"/>
  <sheetViews>
    <sheetView workbookViewId="0">
      <selection activeCell="L62" sqref="L62"/>
    </sheetView>
  </sheetViews>
  <sheetFormatPr defaultColWidth="8.85546875" defaultRowHeight="12.75"/>
  <cols>
    <col min="1" max="1" width="1.85546875" style="7" customWidth="1"/>
    <col min="2" max="2" width="5.42578125" style="7" customWidth="1"/>
    <col min="3" max="3" width="45.42578125" style="7" bestFit="1" customWidth="1"/>
    <col min="4" max="4" width="13.85546875" style="7" customWidth="1"/>
    <col min="5" max="5" width="16.42578125" style="7" customWidth="1"/>
    <col min="6" max="6" width="11.42578125" style="7" customWidth="1"/>
    <col min="7" max="7" width="2" style="34" customWidth="1"/>
    <col min="8" max="8" width="14.7109375" style="34" hidden="1" customWidth="1"/>
    <col min="9" max="9" width="16.7109375" style="34" hidden="1" customWidth="1"/>
    <col min="10" max="36" width="8.85546875" style="34"/>
    <col min="37" max="16384" width="8.85546875" style="7"/>
  </cols>
  <sheetData>
    <row r="1" spans="2:36">
      <c r="E1" s="8"/>
    </row>
    <row r="2" spans="2:36" ht="18">
      <c r="C2" s="9" t="s">
        <v>26</v>
      </c>
    </row>
    <row r="3" spans="2:36" s="10" customFormat="1" ht="27" customHeight="1">
      <c r="C3" s="11" t="s">
        <v>0</v>
      </c>
      <c r="D3" s="12" t="s">
        <v>2</v>
      </c>
      <c r="E3" s="11" t="s">
        <v>1</v>
      </c>
      <c r="F3" s="12" t="s">
        <v>27</v>
      </c>
      <c r="G3" s="35"/>
      <c r="H3" s="35" t="s">
        <v>4</v>
      </c>
      <c r="I3" s="36"/>
      <c r="J3" s="36"/>
      <c r="K3" s="37"/>
      <c r="L3" s="38"/>
      <c r="M3" s="38"/>
      <c r="N3" s="38"/>
      <c r="O3" s="38"/>
      <c r="P3" s="38"/>
      <c r="Q3" s="38"/>
      <c r="R3" s="38"/>
      <c r="S3" s="38"/>
      <c r="T3" s="38"/>
      <c r="U3" s="38"/>
      <c r="V3" s="38"/>
      <c r="W3" s="38"/>
      <c r="X3" s="38"/>
      <c r="Y3" s="38"/>
      <c r="Z3" s="38"/>
      <c r="AA3" s="38"/>
      <c r="AB3" s="38"/>
      <c r="AC3" s="38"/>
      <c r="AD3" s="38"/>
      <c r="AE3" s="38"/>
      <c r="AF3" s="38"/>
      <c r="AG3" s="38"/>
      <c r="AH3" s="38"/>
      <c r="AI3" s="38"/>
      <c r="AJ3" s="38"/>
    </row>
    <row r="4" spans="2:36">
      <c r="B4" s="7">
        <v>1</v>
      </c>
      <c r="C4" s="13" t="str">
        <f>INDEX('Risk inputs'!$A$2:$D$51,'Calculations - do not edit'!$B4,2)</f>
        <v>Start</v>
      </c>
      <c r="D4" s="13">
        <f>INDEX('Risk inputs'!$A$2:$D$51,'Calculations - do not edit'!$B4,3)</f>
        <v>0</v>
      </c>
      <c r="E4" s="14">
        <f>INDEX('Risk inputs'!$A$2:$D$51,'Calculations - do not edit'!$B4,4)</f>
        <v>40179</v>
      </c>
      <c r="F4" s="15">
        <v>100</v>
      </c>
      <c r="H4" s="34">
        <v>0</v>
      </c>
    </row>
    <row r="5" spans="2:36" s="16" customFormat="1" ht="8.25">
      <c r="C5" s="17"/>
      <c r="D5" s="18"/>
      <c r="E5" s="19">
        <f>E6</f>
        <v>40481</v>
      </c>
      <c r="F5" s="20">
        <f>F4</f>
        <v>100</v>
      </c>
      <c r="G5" s="39"/>
      <c r="H5" s="39">
        <f>H4</f>
        <v>0</v>
      </c>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2:36">
      <c r="B6" s="7">
        <v>2</v>
      </c>
      <c r="C6" s="13" t="str">
        <f>INDEX('Risk inputs'!$A$2:$D$51,'Calculations - do not edit'!$B6,2)</f>
        <v>This is the first</v>
      </c>
      <c r="D6" s="13">
        <f>INDEX('Risk inputs'!$A$2:$D$51,'Calculations - do not edit'!$B6,3)</f>
        <v>50</v>
      </c>
      <c r="E6" s="14">
        <f>INDEX('Risk inputs'!$A$2:$D$51,'Calculations - do not edit'!$B6,4)</f>
        <v>40481</v>
      </c>
      <c r="F6" s="21">
        <f>F5-(100*D6/$D$127)</f>
        <v>84.472049689440993</v>
      </c>
      <c r="G6" s="41"/>
      <c r="H6" s="42">
        <f>H5+(100*D6/$D$127)</f>
        <v>15.527950310559007</v>
      </c>
    </row>
    <row r="7" spans="2:36" s="16" customFormat="1" ht="8.25">
      <c r="C7" s="17"/>
      <c r="D7" s="18"/>
      <c r="E7" s="19">
        <f>E8</f>
        <v>40501</v>
      </c>
      <c r="F7" s="20">
        <f>F6</f>
        <v>84.472049689440993</v>
      </c>
      <c r="G7" s="39"/>
      <c r="H7" s="39">
        <f>H6</f>
        <v>15.527950310559007</v>
      </c>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2:36">
      <c r="B8" s="7">
        <v>3</v>
      </c>
      <c r="C8" s="13" t="str">
        <f>INDEX('Risk inputs'!$A$2:$D$51,'Calculations - do not edit'!$B8,2)</f>
        <v xml:space="preserve">2nd </v>
      </c>
      <c r="D8" s="13">
        <f>INDEX('Risk inputs'!$A$2:$D$51,'Calculations - do not edit'!$B8,3)</f>
        <v>2</v>
      </c>
      <c r="E8" s="14">
        <f>INDEX('Risk inputs'!$A$2:$D$51,'Calculations - do not edit'!$B8,4)</f>
        <v>40501</v>
      </c>
      <c r="F8" s="21">
        <f>F7-(100*D8/$D$127)</f>
        <v>83.850931677018636</v>
      </c>
      <c r="G8" s="41"/>
      <c r="H8" s="42">
        <f>H7+(100*D8/$D$127)</f>
        <v>16.149068322981368</v>
      </c>
    </row>
    <row r="9" spans="2:36" s="16" customFormat="1" ht="8.25">
      <c r="C9" s="17"/>
      <c r="D9" s="18"/>
      <c r="E9" s="19">
        <f>E10</f>
        <v>40523</v>
      </c>
      <c r="F9" s="20">
        <f>F8</f>
        <v>83.850931677018636</v>
      </c>
      <c r="G9" s="39"/>
      <c r="H9" s="39">
        <f>H8</f>
        <v>16.149068322981368</v>
      </c>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row>
    <row r="10" spans="2:36">
      <c r="B10" s="7">
        <v>4</v>
      </c>
      <c r="C10" s="13" t="str">
        <f>INDEX('Risk inputs'!$A$2:$D$51,'Calculations - do not edit'!$B10,2)</f>
        <v>3rd</v>
      </c>
      <c r="D10" s="13">
        <f>INDEX('Risk inputs'!$A$2:$D$51,'Calculations - do not edit'!$B10,3)</f>
        <v>2</v>
      </c>
      <c r="E10" s="14">
        <f>INDEX('Risk inputs'!$A$2:$D$51,'Calculations - do not edit'!$B10,4)</f>
        <v>40523</v>
      </c>
      <c r="F10" s="21">
        <f>F9-(100*D10/$D$127)</f>
        <v>83.229813664596278</v>
      </c>
      <c r="G10" s="41"/>
      <c r="H10" s="42"/>
    </row>
    <row r="11" spans="2:36" ht="8.25" customHeight="1">
      <c r="C11" s="13"/>
      <c r="D11" s="22"/>
      <c r="E11" s="19">
        <f>E12</f>
        <v>40541</v>
      </c>
      <c r="F11" s="20">
        <f>F10</f>
        <v>83.229813664596278</v>
      </c>
      <c r="G11" s="41"/>
      <c r="H11" s="42"/>
    </row>
    <row r="12" spans="2:36">
      <c r="B12" s="7">
        <v>5</v>
      </c>
      <c r="C12" s="13" t="str">
        <f>INDEX('Risk inputs'!$A$2:$D$51,'Calculations - do not edit'!$B12,2)</f>
        <v>4th</v>
      </c>
      <c r="D12" s="13">
        <f>INDEX('Risk inputs'!$A$2:$D$51,'Calculations - do not edit'!$B12,3)</f>
        <v>10</v>
      </c>
      <c r="E12" s="14">
        <f>INDEX('Risk inputs'!$A$2:$D$51,'Calculations - do not edit'!$B12,4)</f>
        <v>40541</v>
      </c>
      <c r="F12" s="21">
        <f>F11-(100*D12/$D$127)</f>
        <v>80.124223602484477</v>
      </c>
      <c r="G12" s="41"/>
      <c r="H12" s="42"/>
    </row>
    <row r="13" spans="2:36" ht="8.25" customHeight="1">
      <c r="C13" s="13"/>
      <c r="D13" s="22"/>
      <c r="E13" s="19">
        <f>E14</f>
        <v>40561</v>
      </c>
      <c r="F13" s="20">
        <f>F12</f>
        <v>80.124223602484477</v>
      </c>
      <c r="G13" s="41"/>
      <c r="H13" s="42"/>
    </row>
    <row r="14" spans="2:36">
      <c r="B14" s="7">
        <v>6</v>
      </c>
      <c r="C14" s="13" t="str">
        <f>INDEX('Risk inputs'!$A$2:$D$51,'Calculations - do not edit'!$B14,2)</f>
        <v xml:space="preserve">5th </v>
      </c>
      <c r="D14" s="13">
        <f>INDEX('Risk inputs'!$A$2:$D$51,'Calculations - do not edit'!$B14,3)</f>
        <v>5</v>
      </c>
      <c r="E14" s="14">
        <f>INDEX('Risk inputs'!$A$2:$D$51,'Calculations - do not edit'!$B14,4)</f>
        <v>40561</v>
      </c>
      <c r="F14" s="21">
        <f>F13-(100*D14/$D$127)</f>
        <v>78.571428571428584</v>
      </c>
      <c r="G14" s="41"/>
      <c r="H14" s="42"/>
    </row>
    <row r="15" spans="2:36" ht="8.25" customHeight="1">
      <c r="C15" s="13"/>
      <c r="D15" s="22"/>
      <c r="E15" s="19">
        <f>E16</f>
        <v>40581</v>
      </c>
      <c r="F15" s="20">
        <f>F14</f>
        <v>78.571428571428584</v>
      </c>
      <c r="G15" s="41"/>
      <c r="H15" s="42"/>
    </row>
    <row r="16" spans="2:36">
      <c r="B16" s="7">
        <v>7</v>
      </c>
      <c r="C16" s="13" t="str">
        <f>INDEX('Risk inputs'!$A$2:$D$51,'Calculations - do not edit'!$B16,2)</f>
        <v xml:space="preserve">6th </v>
      </c>
      <c r="D16" s="13">
        <f>INDEX('Risk inputs'!$A$2:$D$51,'Calculations - do not edit'!$B16,3)</f>
        <v>15</v>
      </c>
      <c r="E16" s="14">
        <f>INDEX('Risk inputs'!$A$2:$D$51,'Calculations - do not edit'!$B16,4)</f>
        <v>40581</v>
      </c>
      <c r="F16" s="21">
        <f>F15-(100*D16/$D$127)</f>
        <v>73.913043478260875</v>
      </c>
      <c r="G16" s="41"/>
      <c r="H16" s="42"/>
    </row>
    <row r="17" spans="2:8" ht="8.25" customHeight="1">
      <c r="B17" s="16"/>
      <c r="C17" s="13"/>
      <c r="D17" s="22"/>
      <c r="E17" s="19">
        <f>E18</f>
        <v>40601</v>
      </c>
      <c r="F17" s="20">
        <f>F16</f>
        <v>73.913043478260875</v>
      </c>
      <c r="G17" s="41"/>
      <c r="H17" s="42"/>
    </row>
    <row r="18" spans="2:8">
      <c r="B18" s="7">
        <v>8</v>
      </c>
      <c r="C18" s="13" t="str">
        <f>INDEX('Risk inputs'!$A$2:$D$51,'Calculations - do not edit'!$B18,2)</f>
        <v xml:space="preserve">7th </v>
      </c>
      <c r="D18" s="13">
        <f>INDEX('Risk inputs'!$A$2:$D$51,'Calculations - do not edit'!$B18,3)</f>
        <v>40</v>
      </c>
      <c r="E18" s="14">
        <f>INDEX('Risk inputs'!$A$2:$D$51,'Calculations - do not edit'!$B18,4)</f>
        <v>40601</v>
      </c>
      <c r="F18" s="21">
        <f>F17-(100*D18/$D$127)</f>
        <v>61.490683229813669</v>
      </c>
      <c r="G18" s="41"/>
      <c r="H18" s="42"/>
    </row>
    <row r="19" spans="2:8" ht="8.25" customHeight="1">
      <c r="B19" s="16"/>
      <c r="C19" s="13"/>
      <c r="D19" s="22"/>
      <c r="E19" s="19">
        <f>E20</f>
        <v>40621</v>
      </c>
      <c r="F19" s="20">
        <f>F18</f>
        <v>61.490683229813669</v>
      </c>
      <c r="G19" s="41"/>
      <c r="H19" s="42"/>
    </row>
    <row r="20" spans="2:8">
      <c r="B20" s="7">
        <v>9</v>
      </c>
      <c r="C20" s="13" t="str">
        <f>INDEX('Risk inputs'!$A$2:$D$51,'Calculations - do not edit'!$B20,2)</f>
        <v xml:space="preserve">8th </v>
      </c>
      <c r="D20" s="13">
        <f>INDEX('Risk inputs'!$A$2:$D$51,'Calculations - do not edit'!$B20,3)</f>
        <v>15</v>
      </c>
      <c r="E20" s="14">
        <f>INDEX('Risk inputs'!$A$2:$D$51,'Calculations - do not edit'!$B20,4)</f>
        <v>40621</v>
      </c>
      <c r="F20" s="21">
        <f>F19-(100*D20/$D$127)</f>
        <v>56.832298136645967</v>
      </c>
      <c r="G20" s="41"/>
      <c r="H20" s="42"/>
    </row>
    <row r="21" spans="2:8" ht="8.25" customHeight="1">
      <c r="B21" s="16"/>
      <c r="C21" s="13"/>
      <c r="D21" s="22"/>
      <c r="E21" s="19">
        <f>E22</f>
        <v>40641</v>
      </c>
      <c r="F21" s="20">
        <f>F20</f>
        <v>56.832298136645967</v>
      </c>
      <c r="G21" s="41"/>
      <c r="H21" s="42"/>
    </row>
    <row r="22" spans="2:8">
      <c r="B22" s="7">
        <v>10</v>
      </c>
      <c r="C22" s="13" t="str">
        <f>INDEX('Risk inputs'!$A$2:$D$51,'Calculations - do not edit'!$B22,2)</f>
        <v xml:space="preserve">9th </v>
      </c>
      <c r="D22" s="13">
        <f>INDEX('Risk inputs'!$A$2:$D$51,'Calculations - do not edit'!$B22,3)</f>
        <v>25</v>
      </c>
      <c r="E22" s="14">
        <f>INDEX('Risk inputs'!$A$2:$D$51,'Calculations - do not edit'!$B22,4)</f>
        <v>40641</v>
      </c>
      <c r="F22" s="21">
        <f>F21-(100*D22/$D$127)</f>
        <v>49.068322981366464</v>
      </c>
      <c r="G22" s="41"/>
      <c r="H22" s="42"/>
    </row>
    <row r="23" spans="2:8" ht="8.25" customHeight="1">
      <c r="C23" s="13"/>
      <c r="D23" s="22"/>
      <c r="E23" s="19">
        <f>E24</f>
        <v>40661</v>
      </c>
      <c r="F23" s="20">
        <f>F22</f>
        <v>49.068322981366464</v>
      </c>
      <c r="G23" s="41"/>
      <c r="H23" s="42"/>
    </row>
    <row r="24" spans="2:8">
      <c r="B24" s="7">
        <v>11</v>
      </c>
      <c r="C24" s="13" t="str">
        <f>INDEX('Risk inputs'!$A$2:$D$51,'Calculations - do not edit'!$B24,2)</f>
        <v xml:space="preserve">10th </v>
      </c>
      <c r="D24" s="13">
        <f>INDEX('Risk inputs'!$A$2:$D$51,'Calculations - do not edit'!$B24,3)</f>
        <v>5</v>
      </c>
      <c r="E24" s="14">
        <f>INDEX('Risk inputs'!$A$2:$D$51,'Calculations - do not edit'!$B24,4)</f>
        <v>40661</v>
      </c>
      <c r="F24" s="21">
        <f>F23-(100*D24/$D$127)</f>
        <v>47.515527950310563</v>
      </c>
      <c r="G24" s="41"/>
      <c r="H24" s="42"/>
    </row>
    <row r="25" spans="2:8" ht="8.25" customHeight="1">
      <c r="C25" s="13"/>
      <c r="D25" s="22"/>
      <c r="E25" s="19">
        <f>E26</f>
        <v>40681</v>
      </c>
      <c r="F25" s="20">
        <f>F24</f>
        <v>47.515527950310563</v>
      </c>
      <c r="G25" s="41"/>
      <c r="H25" s="42"/>
    </row>
    <row r="26" spans="2:8">
      <c r="B26" s="7">
        <v>12</v>
      </c>
      <c r="C26" s="13" t="str">
        <f>INDEX('Risk inputs'!$A$2:$D$51,'Calculations - do not edit'!$B26,2)</f>
        <v xml:space="preserve">11th </v>
      </c>
      <c r="D26" s="13">
        <f>INDEX('Risk inputs'!$A$2:$D$51,'Calculations - do not edit'!$B26,3)</f>
        <v>20</v>
      </c>
      <c r="E26" s="14">
        <f>INDEX('Risk inputs'!$A$2:$D$51,'Calculations - do not edit'!$B26,4)</f>
        <v>40681</v>
      </c>
      <c r="F26" s="21">
        <f>F25-(100*D26/$D$127)</f>
        <v>41.304347826086961</v>
      </c>
      <c r="G26" s="41"/>
      <c r="H26" s="42"/>
    </row>
    <row r="27" spans="2:8" ht="8.25" customHeight="1">
      <c r="C27" s="13"/>
      <c r="D27" s="22"/>
      <c r="E27" s="19">
        <f>E28</f>
        <v>40701</v>
      </c>
      <c r="F27" s="20">
        <f>F26</f>
        <v>41.304347826086961</v>
      </c>
      <c r="G27" s="41"/>
      <c r="H27" s="42"/>
    </row>
    <row r="28" spans="2:8">
      <c r="B28" s="7">
        <v>13</v>
      </c>
      <c r="C28" s="13" t="str">
        <f>INDEX('Risk inputs'!$A$2:$D$51,'Calculations - do not edit'!$B28,2)</f>
        <v xml:space="preserve">12th </v>
      </c>
      <c r="D28" s="13">
        <f>INDEX('Risk inputs'!$A$2:$D$51,'Calculations - do not edit'!$B28,3)</f>
        <v>10</v>
      </c>
      <c r="E28" s="14">
        <f>INDEX('Risk inputs'!$A$2:$D$51,'Calculations - do not edit'!$B28,4)</f>
        <v>40701</v>
      </c>
      <c r="F28" s="21">
        <f>F27-(100*D28/$D$127)</f>
        <v>38.198757763975159</v>
      </c>
      <c r="G28" s="41"/>
      <c r="H28" s="42"/>
    </row>
    <row r="29" spans="2:8" ht="8.25" customHeight="1">
      <c r="B29" s="16"/>
      <c r="C29" s="13"/>
      <c r="D29" s="22"/>
      <c r="E29" s="19">
        <f>E30</f>
        <v>40721</v>
      </c>
      <c r="F29" s="20">
        <f>F28</f>
        <v>38.198757763975159</v>
      </c>
      <c r="G29" s="41"/>
      <c r="H29" s="42"/>
    </row>
    <row r="30" spans="2:8">
      <c r="B30" s="7">
        <v>14</v>
      </c>
      <c r="C30" s="13" t="str">
        <f>INDEX('Risk inputs'!$A$2:$D$51,'Calculations - do not edit'!$B30,2)</f>
        <v xml:space="preserve">13th </v>
      </c>
      <c r="D30" s="13">
        <f>INDEX('Risk inputs'!$A$2:$D$51,'Calculations - do not edit'!$B30,3)</f>
        <v>0</v>
      </c>
      <c r="E30" s="14">
        <f>INDEX('Risk inputs'!$A$2:$D$51,'Calculations - do not edit'!$B30,4)</f>
        <v>40721</v>
      </c>
      <c r="F30" s="21">
        <f>F29-(100*D30/$D$127)</f>
        <v>38.198757763975159</v>
      </c>
      <c r="G30" s="41"/>
      <c r="H30" s="42"/>
    </row>
    <row r="31" spans="2:8" ht="8.25" customHeight="1">
      <c r="B31" s="16"/>
      <c r="C31" s="13"/>
      <c r="D31" s="22"/>
      <c r="E31" s="19">
        <f>E32</f>
        <v>40741</v>
      </c>
      <c r="F31" s="20">
        <f>F30</f>
        <v>38.198757763975159</v>
      </c>
      <c r="G31" s="41"/>
      <c r="H31" s="42"/>
    </row>
    <row r="32" spans="2:8">
      <c r="B32" s="7">
        <v>15</v>
      </c>
      <c r="C32" s="13" t="str">
        <f>INDEX('Risk inputs'!$A$2:$D$51,'Calculations - do not edit'!$B32,2)</f>
        <v xml:space="preserve">14th </v>
      </c>
      <c r="D32" s="13">
        <f>INDEX('Risk inputs'!$A$2:$D$51,'Calculations - do not edit'!$B32,3)</f>
        <v>40</v>
      </c>
      <c r="E32" s="14">
        <f>INDEX('Risk inputs'!$A$2:$D$51,'Calculations - do not edit'!$B32,4)</f>
        <v>40741</v>
      </c>
      <c r="F32" s="21">
        <f>F31-(100*D32/$D$127)</f>
        <v>25.776397515527954</v>
      </c>
      <c r="G32" s="41"/>
      <c r="H32" s="42"/>
    </row>
    <row r="33" spans="2:36" ht="8.25" customHeight="1">
      <c r="B33" s="16"/>
      <c r="C33" s="13"/>
      <c r="D33" s="22"/>
      <c r="E33" s="19">
        <f>E34</f>
        <v>40761</v>
      </c>
      <c r="F33" s="20">
        <f>F32</f>
        <v>25.776397515527954</v>
      </c>
      <c r="G33" s="41"/>
      <c r="H33" s="42"/>
    </row>
    <row r="34" spans="2:36">
      <c r="B34" s="7">
        <v>16</v>
      </c>
      <c r="C34" s="13" t="str">
        <f>INDEX('Risk inputs'!$A$2:$D$51,'Calculations - do not edit'!$B34,2)</f>
        <v xml:space="preserve">15th </v>
      </c>
      <c r="D34" s="13">
        <f>INDEX('Risk inputs'!$A$2:$D$51,'Calculations - do not edit'!$B34,3)</f>
        <v>15</v>
      </c>
      <c r="E34" s="14">
        <f>INDEX('Risk inputs'!$A$2:$D$51,'Calculations - do not edit'!$B34,4)</f>
        <v>40761</v>
      </c>
      <c r="F34" s="21">
        <f>F33-(100*D34/$D$127)</f>
        <v>21.118012422360252</v>
      </c>
      <c r="G34" s="41"/>
      <c r="H34" s="42"/>
    </row>
    <row r="35" spans="2:36" ht="8.25" customHeight="1">
      <c r="C35" s="13"/>
      <c r="D35" s="22"/>
      <c r="E35" s="19">
        <f>E36</f>
        <v>40781</v>
      </c>
      <c r="F35" s="20">
        <f>F34</f>
        <v>21.118012422360252</v>
      </c>
      <c r="G35" s="41"/>
      <c r="H35" s="42"/>
    </row>
    <row r="36" spans="2:36">
      <c r="B36" s="7">
        <v>17</v>
      </c>
      <c r="C36" s="13" t="str">
        <f>INDEX('Risk inputs'!$A$2:$D$51,'Calculations - do not edit'!$B36,2)</f>
        <v xml:space="preserve">16th </v>
      </c>
      <c r="D36" s="13">
        <f>INDEX('Risk inputs'!$A$2:$D$51,'Calculations - do not edit'!$B36,3)</f>
        <v>20</v>
      </c>
      <c r="E36" s="14">
        <f>INDEX('Risk inputs'!$A$2:$D$51,'Calculations - do not edit'!$B36,4)</f>
        <v>40781</v>
      </c>
      <c r="F36" s="21">
        <f>F35-(100*D36/$D$127)</f>
        <v>14.906832298136649</v>
      </c>
      <c r="G36" s="41"/>
      <c r="H36" s="42">
        <f>H9+(100*D36/$D$127)</f>
        <v>22.36024844720497</v>
      </c>
    </row>
    <row r="37" spans="2:36" s="16" customFormat="1" ht="8.25" customHeight="1">
      <c r="B37" s="7"/>
      <c r="C37" s="17"/>
      <c r="D37" s="18"/>
      <c r="E37" s="19">
        <f>E38</f>
        <v>40801</v>
      </c>
      <c r="F37" s="20">
        <f>F36</f>
        <v>14.906832298136649</v>
      </c>
      <c r="G37" s="39"/>
      <c r="H37" s="39">
        <f>H36</f>
        <v>22.36024844720497</v>
      </c>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row>
    <row r="38" spans="2:36">
      <c r="B38" s="7">
        <v>18</v>
      </c>
      <c r="C38" s="13" t="str">
        <f>INDEX('Risk inputs'!$A$2:$D$51,'Calculations - do not edit'!$B38,2)</f>
        <v xml:space="preserve">17th </v>
      </c>
      <c r="D38" s="13">
        <f>INDEX('Risk inputs'!$A$2:$D$51,'Calculations - do not edit'!$B38,3)</f>
        <v>5</v>
      </c>
      <c r="E38" s="14">
        <f>INDEX('Risk inputs'!$A$2:$D$51,'Calculations - do not edit'!$B38,4)</f>
        <v>40801</v>
      </c>
      <c r="F38" s="21">
        <f>F37-(100*D38/$D$127)</f>
        <v>13.354037267080749</v>
      </c>
      <c r="G38" s="41"/>
      <c r="H38" s="42">
        <f>H37+(100*D38/$D$127)</f>
        <v>23.913043478260871</v>
      </c>
    </row>
    <row r="39" spans="2:36" s="16" customFormat="1" ht="8.25" customHeight="1">
      <c r="B39" s="7"/>
      <c r="C39" s="17"/>
      <c r="D39" s="18"/>
      <c r="E39" s="19">
        <f>E40</f>
        <v>40821</v>
      </c>
      <c r="F39" s="20">
        <f>F38</f>
        <v>13.354037267080749</v>
      </c>
      <c r="G39" s="39"/>
      <c r="H39" s="39">
        <f>H38</f>
        <v>23.913043478260871</v>
      </c>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row>
    <row r="40" spans="2:36">
      <c r="B40" s="7">
        <v>19</v>
      </c>
      <c r="C40" s="13" t="str">
        <f>INDEX('Risk inputs'!$A$2:$D$51,'Calculations - do not edit'!$B40,2)</f>
        <v xml:space="preserve">18th </v>
      </c>
      <c r="D40" s="13">
        <f>INDEX('Risk inputs'!$A$2:$D$51,'Calculations - do not edit'!$B40,3)</f>
        <v>15</v>
      </c>
      <c r="E40" s="14">
        <f>INDEX('Risk inputs'!$A$2:$D$51,'Calculations - do not edit'!$B40,4)</f>
        <v>40821</v>
      </c>
      <c r="F40" s="21">
        <f>F39-(100*D40/$D$127)</f>
        <v>8.6956521739130466</v>
      </c>
      <c r="G40" s="41"/>
      <c r="H40" s="42">
        <f>H39+(100*D40/$D$127)</f>
        <v>28.571428571428573</v>
      </c>
    </row>
    <row r="41" spans="2:36" s="16" customFormat="1" ht="8.25">
      <c r="C41" s="17"/>
      <c r="D41" s="18"/>
      <c r="E41" s="19">
        <f>E42</f>
        <v>40841</v>
      </c>
      <c r="F41" s="20">
        <f>F40</f>
        <v>8.6956521739130466</v>
      </c>
      <c r="G41" s="39"/>
      <c r="H41" s="39">
        <f>H40</f>
        <v>28.571428571428573</v>
      </c>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row>
    <row r="42" spans="2:36">
      <c r="B42" s="7">
        <v>20</v>
      </c>
      <c r="C42" s="13" t="str">
        <f>INDEX('Risk inputs'!$A$2:$D$51,'Calculations - do not edit'!$B42,2)</f>
        <v xml:space="preserve">19th </v>
      </c>
      <c r="D42" s="13">
        <f>INDEX('Risk inputs'!$A$2:$D$51,'Calculations - do not edit'!$B42,3)</f>
        <v>20</v>
      </c>
      <c r="E42" s="14">
        <f>INDEX('Risk inputs'!$A$2:$D$51,'Calculations - do not edit'!$B42,4)</f>
        <v>40841</v>
      </c>
      <c r="F42" s="21">
        <f>F41-(100*D42/$D$127)</f>
        <v>2.4844720496894439</v>
      </c>
      <c r="G42" s="41"/>
      <c r="H42" s="42">
        <f>H41+(100*D42/$D$127)</f>
        <v>34.782608695652172</v>
      </c>
    </row>
    <row r="43" spans="2:36" s="16" customFormat="1" ht="8.25">
      <c r="C43" s="17"/>
      <c r="D43" s="18"/>
      <c r="E43" s="19">
        <f>E44</f>
        <v>40861</v>
      </c>
      <c r="F43" s="20">
        <f>F42</f>
        <v>2.4844720496894439</v>
      </c>
      <c r="G43" s="39"/>
      <c r="H43" s="39">
        <f>H42</f>
        <v>34.782608695652172</v>
      </c>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row>
    <row r="44" spans="2:36">
      <c r="B44" s="7">
        <v>21</v>
      </c>
      <c r="C44" s="13" t="str">
        <f>INDEX('Risk inputs'!$A$2:$D$51,'Calculations - do not edit'!$B44,2)</f>
        <v xml:space="preserve">20th </v>
      </c>
      <c r="D44" s="13">
        <f>INDEX('Risk inputs'!$A$2:$D$51,'Calculations - do not edit'!$B44,3)</f>
        <v>1</v>
      </c>
      <c r="E44" s="14">
        <f>INDEX('Risk inputs'!$A$2:$D$51,'Calculations - do not edit'!$B44,4)</f>
        <v>40861</v>
      </c>
      <c r="F44" s="21">
        <f>F43-(100*D44/$D$127)</f>
        <v>2.1739130434782639</v>
      </c>
      <c r="G44" s="41"/>
      <c r="H44" s="42">
        <f>H43+(100*D44/$D$127)</f>
        <v>35.093167701863351</v>
      </c>
    </row>
    <row r="45" spans="2:36" s="16" customFormat="1" ht="8.25">
      <c r="C45" s="17"/>
      <c r="D45" s="18"/>
      <c r="E45" s="19">
        <f>E46</f>
        <v>40881</v>
      </c>
      <c r="F45" s="20">
        <f>F44</f>
        <v>2.1739130434782639</v>
      </c>
      <c r="G45" s="39"/>
      <c r="H45" s="39">
        <f>H44</f>
        <v>35.093167701863351</v>
      </c>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row>
    <row r="46" spans="2:36">
      <c r="B46" s="7">
        <v>22</v>
      </c>
      <c r="C46" s="13" t="str">
        <f>INDEX('Risk inputs'!$A$2:$D$51,'Calculations - do not edit'!$B46,2)</f>
        <v>21st</v>
      </c>
      <c r="D46" s="13">
        <f>INDEX('Risk inputs'!$A$2:$D$51,'Calculations - do not edit'!$B46,3)</f>
        <v>2</v>
      </c>
      <c r="E46" s="14">
        <f>INDEX('Risk inputs'!$A$2:$D$51,'Calculations - do not edit'!$B46,4)</f>
        <v>40881</v>
      </c>
      <c r="F46" s="21">
        <f>F45-(100*D46/$D$127)</f>
        <v>1.5527950310559038</v>
      </c>
      <c r="G46" s="41"/>
      <c r="H46" s="42">
        <f>H45+(100*D46/$D$127)</f>
        <v>35.714285714285708</v>
      </c>
    </row>
    <row r="47" spans="2:36" s="16" customFormat="1" ht="8.25" customHeight="1">
      <c r="B47" s="7"/>
      <c r="C47" s="17"/>
      <c r="D47" s="18"/>
      <c r="E47" s="19">
        <f>E48</f>
        <v>40901</v>
      </c>
      <c r="F47" s="20">
        <f>F46</f>
        <v>1.5527950310559038</v>
      </c>
      <c r="G47" s="39"/>
      <c r="H47" s="39">
        <f>H46</f>
        <v>35.714285714285708</v>
      </c>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row>
    <row r="48" spans="2:36">
      <c r="B48" s="7">
        <v>23</v>
      </c>
      <c r="C48" s="13" t="str">
        <f>INDEX('Risk inputs'!$A$2:$D$51,'Calculations - do not edit'!$B48,2)</f>
        <v xml:space="preserve">22nd </v>
      </c>
      <c r="D48" s="13">
        <f>INDEX('Risk inputs'!$A$2:$D$51,'Calculations - do not edit'!$B48,3)</f>
        <v>5</v>
      </c>
      <c r="E48" s="14">
        <f>INDEX('Risk inputs'!$A$2:$D$51,'Calculations - do not edit'!$B48,4)</f>
        <v>40901</v>
      </c>
      <c r="F48" s="21">
        <f>F47-(100*D48/$D$127)</f>
        <v>3.1086244689504383E-15</v>
      </c>
      <c r="G48" s="41"/>
      <c r="H48" s="42">
        <f>H47+(100*D48/$D$127)</f>
        <v>37.267080745341609</v>
      </c>
    </row>
    <row r="49" spans="2:36" s="16" customFormat="1" ht="8.25" customHeight="1">
      <c r="B49" s="7"/>
      <c r="C49" s="17"/>
      <c r="D49" s="18"/>
      <c r="E49" s="19">
        <f>E50</f>
        <v>40921</v>
      </c>
      <c r="F49" s="20">
        <f>F48</f>
        <v>3.1086244689504383E-15</v>
      </c>
      <c r="G49" s="39"/>
      <c r="H49" s="39">
        <f>H48</f>
        <v>37.267080745341609</v>
      </c>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row>
    <row r="50" spans="2:36">
      <c r="B50" s="7">
        <v>24</v>
      </c>
      <c r="C50" s="13" t="str">
        <f>INDEX('Risk inputs'!$A$2:$D$51,'Calculations - do not edit'!$B50,2)</f>
        <v xml:space="preserve">23rd </v>
      </c>
      <c r="D50" s="13">
        <f>INDEX('Risk inputs'!$A$2:$D$51,'Calculations - do not edit'!$B50,3)</f>
        <v>0</v>
      </c>
      <c r="E50" s="14">
        <f>INDEX('Risk inputs'!$A$2:$D$51,'Calculations - do not edit'!$B50,4)</f>
        <v>40921</v>
      </c>
      <c r="F50" s="21">
        <f>F49-(100*D50/$D$127)</f>
        <v>3.1086244689504383E-15</v>
      </c>
      <c r="G50" s="41"/>
      <c r="H50" s="42">
        <f>H49+(100*D50/$D$127)</f>
        <v>37.267080745341609</v>
      </c>
    </row>
    <row r="51" spans="2:36" s="16" customFormat="1" ht="8.25" customHeight="1">
      <c r="B51" s="7"/>
      <c r="C51" s="17"/>
      <c r="D51" s="18"/>
      <c r="E51" s="19">
        <f>E52</f>
        <v>40941</v>
      </c>
      <c r="F51" s="20">
        <f>F50</f>
        <v>3.1086244689504383E-15</v>
      </c>
      <c r="G51" s="39"/>
      <c r="H51" s="39">
        <f>H50</f>
        <v>37.267080745341609</v>
      </c>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row>
    <row r="52" spans="2:36">
      <c r="B52" s="7">
        <v>25</v>
      </c>
      <c r="C52" s="13" t="str">
        <f>INDEX('Risk inputs'!$A$2:$D$51,'Calculations - do not edit'!$B52,2)</f>
        <v xml:space="preserve">24th </v>
      </c>
      <c r="D52" s="13">
        <f>INDEX('Risk inputs'!$A$2:$D$51,'Calculations - do not edit'!$B52,3)</f>
        <v>0</v>
      </c>
      <c r="E52" s="14">
        <f>INDEX('Risk inputs'!$A$2:$D$51,'Calculations - do not edit'!$B52,4)</f>
        <v>40941</v>
      </c>
      <c r="F52" s="21">
        <f>F51-(100*D52/$D$127)</f>
        <v>3.1086244689504383E-15</v>
      </c>
      <c r="G52" s="41"/>
      <c r="H52" s="42">
        <f>H51+(100*D52/$D$127)</f>
        <v>37.267080745341609</v>
      </c>
    </row>
    <row r="53" spans="2:36" s="16" customFormat="1" ht="8.25">
      <c r="D53" s="18"/>
      <c r="E53" s="19">
        <f>E54</f>
        <v>40961</v>
      </c>
      <c r="F53" s="20">
        <f>F52</f>
        <v>3.1086244689504383E-15</v>
      </c>
      <c r="G53" s="39"/>
      <c r="H53" s="39">
        <f>H52</f>
        <v>37.267080745341609</v>
      </c>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row>
    <row r="54" spans="2:36">
      <c r="B54" s="7">
        <v>26</v>
      </c>
      <c r="C54" s="13" t="str">
        <f>INDEX('Risk inputs'!$A$2:$D$51,'Calculations - do not edit'!$B54,2)</f>
        <v xml:space="preserve">25th </v>
      </c>
      <c r="D54" s="13">
        <f>INDEX('Risk inputs'!$A$2:$D$51,'Calculations - do not edit'!$B54,3)</f>
        <v>0</v>
      </c>
      <c r="E54" s="14">
        <f>INDEX('Risk inputs'!$A$2:$D$51,'Calculations - do not edit'!$B54,4)</f>
        <v>40961</v>
      </c>
      <c r="F54" s="21">
        <f>F53-(100*D54/$D$127)</f>
        <v>3.1086244689504383E-15</v>
      </c>
      <c r="G54" s="41"/>
      <c r="H54" s="42">
        <f>H53+(100*D54/$D$127)</f>
        <v>37.267080745341609</v>
      </c>
    </row>
    <row r="55" spans="2:36" s="16" customFormat="1" ht="8.25">
      <c r="D55" s="18"/>
      <c r="E55" s="19">
        <f>E56</f>
        <v>40981</v>
      </c>
      <c r="F55" s="20">
        <f>F54</f>
        <v>3.1086244689504383E-15</v>
      </c>
      <c r="G55" s="39"/>
      <c r="H55" s="39">
        <f>H54</f>
        <v>37.267080745341609</v>
      </c>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row>
    <row r="56" spans="2:36">
      <c r="B56" s="7">
        <v>27</v>
      </c>
      <c r="C56" s="13">
        <f>INDEX('Risk inputs'!$A$2:$D$51,'Calculations - do not edit'!$B56,2)</f>
        <v>0</v>
      </c>
      <c r="D56" s="13">
        <f>INDEX('Risk inputs'!$A$2:$D$51,'Calculations - do not edit'!$B56,3)</f>
        <v>0</v>
      </c>
      <c r="E56" s="14">
        <f>INDEX('Risk inputs'!$A$2:$D$51,'Calculations - do not edit'!$B56,4)</f>
        <v>40981</v>
      </c>
      <c r="F56" s="21">
        <f>F55-(100*D56/$D$127)</f>
        <v>3.1086244689504383E-15</v>
      </c>
      <c r="G56" s="41"/>
      <c r="H56" s="42">
        <f>H55+(100*D56/$D$127)</f>
        <v>37.267080745341609</v>
      </c>
    </row>
    <row r="57" spans="2:36" s="16" customFormat="1" ht="8.25">
      <c r="D57" s="18"/>
      <c r="E57" s="19">
        <f>E58</f>
        <v>41001</v>
      </c>
      <c r="F57" s="20">
        <f>F56</f>
        <v>3.1086244689504383E-15</v>
      </c>
      <c r="G57" s="39"/>
      <c r="H57" s="39">
        <f>H56</f>
        <v>37.267080745341609</v>
      </c>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row>
    <row r="58" spans="2:36">
      <c r="B58" s="7">
        <v>28</v>
      </c>
      <c r="C58" s="13">
        <f>INDEX('Risk inputs'!$A$2:$D$51,'Calculations - do not edit'!$B58,2)</f>
        <v>0</v>
      </c>
      <c r="D58" s="13">
        <f>INDEX('Risk inputs'!$A$2:$D$51,'Calculations - do not edit'!$B58,3)</f>
        <v>0</v>
      </c>
      <c r="E58" s="14">
        <f>INDEX('Risk inputs'!$A$2:$D$51,'Calculations - do not edit'!$B58,4)</f>
        <v>41001</v>
      </c>
      <c r="F58" s="21">
        <f>F57-(100*D58/$D$127)</f>
        <v>3.1086244689504383E-15</v>
      </c>
      <c r="G58" s="41"/>
      <c r="H58" s="42">
        <f>H57+(100*D58/$D$127)</f>
        <v>37.267080745341609</v>
      </c>
    </row>
    <row r="59" spans="2:36" s="16" customFormat="1" ht="8.25" customHeight="1">
      <c r="B59" s="7"/>
      <c r="D59" s="18"/>
      <c r="E59" s="19">
        <f>E60</f>
        <v>41021</v>
      </c>
      <c r="F59" s="20">
        <f>F58</f>
        <v>3.1086244689504383E-15</v>
      </c>
      <c r="G59" s="39"/>
      <c r="H59" s="39">
        <f>H58</f>
        <v>37.267080745341609</v>
      </c>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row>
    <row r="60" spans="2:36">
      <c r="B60" s="7">
        <v>29</v>
      </c>
      <c r="C60" s="13">
        <f>INDEX('Risk inputs'!$A$2:$D$51,'Calculations - do not edit'!$B60,2)</f>
        <v>0</v>
      </c>
      <c r="D60" s="13">
        <f>INDEX('Risk inputs'!$A$2:$D$51,'Calculations - do not edit'!$B60,3)</f>
        <v>0</v>
      </c>
      <c r="E60" s="14">
        <f>INDEX('Risk inputs'!$A$2:$D$51,'Calculations - do not edit'!$B60,4)</f>
        <v>41021</v>
      </c>
      <c r="F60" s="21">
        <f>F59-(100*D60/$D$127)</f>
        <v>3.1086244689504383E-15</v>
      </c>
      <c r="G60" s="41"/>
      <c r="H60" s="42">
        <f>H59+(100*D60/$D$127)</f>
        <v>37.267080745341609</v>
      </c>
    </row>
    <row r="61" spans="2:36" s="16" customFormat="1" ht="8.25" customHeight="1">
      <c r="B61" s="7"/>
      <c r="D61" s="18"/>
      <c r="E61" s="19">
        <f>E62</f>
        <v>41041</v>
      </c>
      <c r="F61" s="20">
        <f>F60</f>
        <v>3.1086244689504383E-15</v>
      </c>
      <c r="G61" s="39"/>
      <c r="H61" s="39">
        <f>H60</f>
        <v>37.267080745341609</v>
      </c>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row>
    <row r="62" spans="2:36">
      <c r="B62" s="7">
        <v>30</v>
      </c>
      <c r="C62" s="13">
        <f>INDEX('Risk inputs'!$A$2:$D$51,'Calculations - do not edit'!$B62,2)</f>
        <v>0</v>
      </c>
      <c r="D62" s="13">
        <f>INDEX('Risk inputs'!$A$2:$D$51,'Calculations - do not edit'!$B62,3)</f>
        <v>0</v>
      </c>
      <c r="E62" s="14">
        <f>INDEX('Risk inputs'!$A$2:$D$51,'Calculations - do not edit'!$B62,4)</f>
        <v>41041</v>
      </c>
      <c r="F62" s="21">
        <f>F61-(100*D62/$D$127)</f>
        <v>3.1086244689504383E-15</v>
      </c>
      <c r="G62" s="41"/>
      <c r="H62" s="42">
        <f>H61+(100*D62/$D$127)</f>
        <v>37.267080745341609</v>
      </c>
    </row>
    <row r="63" spans="2:36" s="16" customFormat="1" ht="8.25" customHeight="1">
      <c r="B63" s="7"/>
      <c r="C63" s="23"/>
      <c r="D63" s="18"/>
      <c r="E63" s="19">
        <f>E64</f>
        <v>41061</v>
      </c>
      <c r="F63" s="20">
        <f>F62</f>
        <v>3.1086244689504383E-15</v>
      </c>
      <c r="G63" s="39"/>
      <c r="H63" s="39">
        <f>H62</f>
        <v>37.267080745341609</v>
      </c>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row>
    <row r="64" spans="2:36">
      <c r="B64" s="7">
        <v>31</v>
      </c>
      <c r="C64" s="13">
        <f>INDEX('Risk inputs'!$A$2:$D$51,'Calculations - do not edit'!$B64,2)</f>
        <v>0</v>
      </c>
      <c r="D64" s="13">
        <f>INDEX('Risk inputs'!$A$2:$D$51,'Calculations - do not edit'!$B64,3)</f>
        <v>0</v>
      </c>
      <c r="E64" s="14">
        <f>INDEX('Risk inputs'!$A$2:$D$51,'Calculations - do not edit'!$B64,4)</f>
        <v>41061</v>
      </c>
      <c r="F64" s="21">
        <f>F63-(100*D64/$D$127)</f>
        <v>3.1086244689504383E-15</v>
      </c>
      <c r="G64" s="41"/>
      <c r="H64" s="42">
        <f>H63+(100*D64/$D$127)</f>
        <v>37.267080745341609</v>
      </c>
    </row>
    <row r="65" spans="2:36" s="16" customFormat="1" ht="8.25">
      <c r="C65" s="17"/>
      <c r="D65" s="18"/>
      <c r="E65" s="19">
        <f>E66</f>
        <v>41081</v>
      </c>
      <c r="F65" s="20">
        <f>F64</f>
        <v>3.1086244689504383E-15</v>
      </c>
      <c r="G65" s="39"/>
      <c r="H65" s="39">
        <f>H64</f>
        <v>37.267080745341609</v>
      </c>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row>
    <row r="66" spans="2:36">
      <c r="B66" s="7">
        <v>32</v>
      </c>
      <c r="C66" s="13">
        <f>INDEX('Risk inputs'!$A$2:$D$51,'Calculations - do not edit'!$B66,2)</f>
        <v>0</v>
      </c>
      <c r="D66" s="13">
        <f>INDEX('Risk inputs'!$A$2:$D$51,'Calculations - do not edit'!$B66,3)</f>
        <v>0</v>
      </c>
      <c r="E66" s="14">
        <f>INDEX('Risk inputs'!$A$2:$D$51,'Calculations - do not edit'!$B66,4)</f>
        <v>41081</v>
      </c>
      <c r="F66" s="21">
        <f>F65-(100*D66/$D$127)</f>
        <v>3.1086244689504383E-15</v>
      </c>
      <c r="G66" s="41"/>
      <c r="H66" s="42">
        <f>H65+(100*D66/$D$127)</f>
        <v>37.267080745341609</v>
      </c>
    </row>
    <row r="67" spans="2:36" s="16" customFormat="1" ht="8.25">
      <c r="C67" s="17"/>
      <c r="D67" s="18"/>
      <c r="E67" s="19">
        <f>E68</f>
        <v>41101</v>
      </c>
      <c r="F67" s="20">
        <f>F66</f>
        <v>3.1086244689504383E-15</v>
      </c>
      <c r="G67" s="39"/>
      <c r="H67" s="39">
        <f>H66</f>
        <v>37.267080745341609</v>
      </c>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row>
    <row r="68" spans="2:36">
      <c r="B68" s="7">
        <v>33</v>
      </c>
      <c r="C68" s="13">
        <f>INDEX('Risk inputs'!$A$2:$D$51,'Calculations - do not edit'!$B68,2)</f>
        <v>0</v>
      </c>
      <c r="D68" s="13">
        <f>INDEX('Risk inputs'!$A$2:$D$51,'Calculations - do not edit'!$B68,3)</f>
        <v>0</v>
      </c>
      <c r="E68" s="14">
        <f>INDEX('Risk inputs'!$A$2:$D$51,'Calculations - do not edit'!$B68,4)</f>
        <v>41101</v>
      </c>
      <c r="F68" s="21">
        <f>F67-(100*D68/$D$127)</f>
        <v>3.1086244689504383E-15</v>
      </c>
      <c r="G68" s="41"/>
      <c r="H68" s="42">
        <f>H67+(100*D68/$D$127)</f>
        <v>37.267080745341609</v>
      </c>
    </row>
    <row r="69" spans="2:36" ht="8.25" customHeight="1">
      <c r="B69" s="16"/>
      <c r="C69" s="24"/>
      <c r="D69" s="24"/>
      <c r="E69" s="19">
        <f>E70</f>
        <v>41121</v>
      </c>
      <c r="F69" s="20">
        <f>F68</f>
        <v>3.1086244689504383E-15</v>
      </c>
      <c r="H69" s="39"/>
    </row>
    <row r="70" spans="2:36">
      <c r="B70" s="7">
        <v>34</v>
      </c>
      <c r="C70" s="13">
        <f>INDEX('Risk inputs'!$A$2:$D$51,'Calculations - do not edit'!$B70,2)</f>
        <v>0</v>
      </c>
      <c r="D70" s="13">
        <f>INDEX('Risk inputs'!$A$2:$D$51,'Calculations - do not edit'!$B70,3)</f>
        <v>0</v>
      </c>
      <c r="E70" s="14">
        <f>INDEX('Risk inputs'!$A$2:$D$51,'Calculations - do not edit'!$B70,4)</f>
        <v>41121</v>
      </c>
      <c r="F70" s="21">
        <f>F69-(100*D70/$D$127)</f>
        <v>3.1086244689504383E-15</v>
      </c>
      <c r="H70" s="42"/>
    </row>
    <row r="71" spans="2:36" ht="8.25" customHeight="1">
      <c r="E71" s="19">
        <f>E72</f>
        <v>41141</v>
      </c>
      <c r="F71" s="20">
        <f>F70</f>
        <v>3.1086244689504383E-15</v>
      </c>
      <c r="H71" s="39"/>
    </row>
    <row r="72" spans="2:36">
      <c r="B72" s="7">
        <v>35</v>
      </c>
      <c r="C72" s="13">
        <f>INDEX('Risk inputs'!$A$2:$D$51,'Calculations - do not edit'!$B72,2)</f>
        <v>0</v>
      </c>
      <c r="D72" s="13">
        <f>INDEX('Risk inputs'!$A$2:$D$51,'Calculations - do not edit'!$B72,3)</f>
        <v>0</v>
      </c>
      <c r="E72" s="14">
        <f>INDEX('Risk inputs'!$A$2:$D$51,'Calculations - do not edit'!$B72,4)</f>
        <v>41141</v>
      </c>
      <c r="F72" s="21">
        <f>F71-(100*D72/$D$127)</f>
        <v>3.1086244689504383E-15</v>
      </c>
      <c r="H72" s="42"/>
    </row>
    <row r="73" spans="2:36" ht="8.25" customHeight="1">
      <c r="E73" s="19">
        <f>E74</f>
        <v>41161</v>
      </c>
      <c r="F73" s="20">
        <f>F72</f>
        <v>3.1086244689504383E-15</v>
      </c>
    </row>
    <row r="74" spans="2:36">
      <c r="B74" s="7">
        <v>36</v>
      </c>
      <c r="C74" s="13">
        <f>INDEX('Risk inputs'!$A$2:$D$51,'Calculations - do not edit'!$B74,2)</f>
        <v>0</v>
      </c>
      <c r="D74" s="13">
        <f>INDEX('Risk inputs'!$A$2:$D$51,'Calculations - do not edit'!$B74,3)</f>
        <v>0</v>
      </c>
      <c r="E74" s="14">
        <f>INDEX('Risk inputs'!$A$2:$D$51,'Calculations - do not edit'!$B74,4)</f>
        <v>41161</v>
      </c>
      <c r="F74" s="21">
        <f>F73-(100*D74/$D$127)</f>
        <v>3.1086244689504383E-15</v>
      </c>
    </row>
    <row r="75" spans="2:36" ht="8.25" customHeight="1">
      <c r="E75" s="19">
        <f>E76</f>
        <v>41181</v>
      </c>
      <c r="F75" s="20">
        <f>F74</f>
        <v>3.1086244689504383E-15</v>
      </c>
    </row>
    <row r="76" spans="2:36">
      <c r="B76" s="7">
        <v>37</v>
      </c>
      <c r="C76" s="13">
        <f>INDEX('Risk inputs'!$A$2:$D$51,'Calculations - do not edit'!$B76,2)</f>
        <v>0</v>
      </c>
      <c r="D76" s="13">
        <f>INDEX('Risk inputs'!$A$2:$D$51,'Calculations - do not edit'!$B76,3)</f>
        <v>0</v>
      </c>
      <c r="E76" s="14">
        <f>INDEX('Risk inputs'!$A$2:$D$51,'Calculations - do not edit'!$B76,4)</f>
        <v>41181</v>
      </c>
      <c r="F76" s="21">
        <f>F75-(100*D76/$D$127)</f>
        <v>3.1086244689504383E-15</v>
      </c>
    </row>
    <row r="77" spans="2:36" ht="8.25" customHeight="1">
      <c r="B77" s="16"/>
      <c r="E77" s="19">
        <f>E78</f>
        <v>41201</v>
      </c>
      <c r="F77" s="20">
        <f>F76</f>
        <v>3.1086244689504383E-15</v>
      </c>
    </row>
    <row r="78" spans="2:36">
      <c r="B78" s="7">
        <v>38</v>
      </c>
      <c r="C78" s="13">
        <f>INDEX('Risk inputs'!$A$2:$D$51,'Calculations - do not edit'!$B78,2)</f>
        <v>0</v>
      </c>
      <c r="D78" s="13">
        <f>INDEX('Risk inputs'!$A$2:$D$51,'Calculations - do not edit'!$B78,3)</f>
        <v>0</v>
      </c>
      <c r="E78" s="14">
        <f>INDEX('Risk inputs'!$A$2:$D$51,'Calculations - do not edit'!$B78,4)</f>
        <v>41201</v>
      </c>
      <c r="F78" s="21">
        <f>F77-(100*D78/$D$127)</f>
        <v>3.1086244689504383E-15</v>
      </c>
    </row>
    <row r="79" spans="2:36" ht="8.25" customHeight="1">
      <c r="B79" s="16"/>
      <c r="E79" s="19">
        <f>E80</f>
        <v>41221</v>
      </c>
      <c r="F79" s="20">
        <f>F78</f>
        <v>3.1086244689504383E-15</v>
      </c>
    </row>
    <row r="80" spans="2:36">
      <c r="B80" s="7">
        <v>39</v>
      </c>
      <c r="C80" s="13">
        <f>INDEX('Risk inputs'!$A$2:$D$51,'Calculations - do not edit'!$B80,2)</f>
        <v>0</v>
      </c>
      <c r="D80" s="13">
        <f>INDEX('Risk inputs'!$A$2:$D$51,'Calculations - do not edit'!$B80,3)</f>
        <v>0</v>
      </c>
      <c r="E80" s="14">
        <f>INDEX('Risk inputs'!$A$2:$D$51,'Calculations - do not edit'!$B80,4)</f>
        <v>41221</v>
      </c>
      <c r="F80" s="21">
        <f>F79-(100*D80/$D$127)</f>
        <v>3.1086244689504383E-15</v>
      </c>
    </row>
    <row r="81" spans="2:6">
      <c r="B81" s="16"/>
      <c r="E81" s="19">
        <f>E82</f>
        <v>41241</v>
      </c>
      <c r="F81" s="20">
        <f>F80</f>
        <v>3.1086244689504383E-15</v>
      </c>
    </row>
    <row r="82" spans="2:6">
      <c r="B82" s="7">
        <v>40</v>
      </c>
      <c r="C82" s="13">
        <f>INDEX('Risk inputs'!$A$2:$D$51,'Calculations - do not edit'!$B82,2)</f>
        <v>0</v>
      </c>
      <c r="D82" s="13">
        <f>INDEX('Risk inputs'!$A$2:$D$51,'Calculations - do not edit'!$B82,3)</f>
        <v>0</v>
      </c>
      <c r="E82" s="14">
        <f>INDEX('Risk inputs'!$A$2:$D$51,'Calculations - do not edit'!$B82,4)</f>
        <v>41241</v>
      </c>
      <c r="F82" s="21">
        <f>F81-(100*D82/$D$127)</f>
        <v>3.1086244689504383E-15</v>
      </c>
    </row>
    <row r="83" spans="2:6">
      <c r="B83" s="16"/>
      <c r="E83" s="19">
        <f>E84</f>
        <v>41261</v>
      </c>
      <c r="F83" s="20">
        <f>F82</f>
        <v>3.1086244689504383E-15</v>
      </c>
    </row>
    <row r="84" spans="2:6">
      <c r="B84" s="7">
        <v>41</v>
      </c>
      <c r="C84" s="13">
        <f>INDEX('Risk inputs'!$A$2:$D$51,'Calculations - do not edit'!$B84,2)</f>
        <v>0</v>
      </c>
      <c r="D84" s="13">
        <f>INDEX('Risk inputs'!$A$2:$D$51,'Calculations - do not edit'!$B84,3)</f>
        <v>0</v>
      </c>
      <c r="E84" s="14">
        <f>INDEX('Risk inputs'!$A$2:$D$51,'Calculations - do not edit'!$B84,4)</f>
        <v>41261</v>
      </c>
      <c r="F84" s="21">
        <f>F83-(100*D84/$D$127)</f>
        <v>3.1086244689504383E-15</v>
      </c>
    </row>
    <row r="85" spans="2:6">
      <c r="B85" s="16"/>
      <c r="E85" s="19">
        <f t="shared" ref="E85" si="0">E86</f>
        <v>41281</v>
      </c>
      <c r="F85" s="20">
        <f t="shared" ref="F85" si="1">F84</f>
        <v>3.1086244689504383E-15</v>
      </c>
    </row>
    <row r="86" spans="2:6">
      <c r="B86" s="7">
        <v>42</v>
      </c>
      <c r="C86" s="13">
        <f>INDEX('Risk inputs'!$A$2:$D$51,'Calculations - do not edit'!$B86,2)</f>
        <v>0</v>
      </c>
      <c r="D86" s="13">
        <f>INDEX('Risk inputs'!$A$2:$D$51,'Calculations - do not edit'!$B86,3)</f>
        <v>0</v>
      </c>
      <c r="E86" s="14">
        <f>INDEX('Risk inputs'!$A$2:$D$51,'Calculations - do not edit'!$B86,4)</f>
        <v>41281</v>
      </c>
      <c r="F86" s="21">
        <f>F85-(100*D86/$D$127)</f>
        <v>3.1086244689504383E-15</v>
      </c>
    </row>
    <row r="87" spans="2:6">
      <c r="B87" s="16"/>
      <c r="E87" s="19">
        <f t="shared" ref="E87" si="2">E88</f>
        <v>41301</v>
      </c>
      <c r="F87" s="20">
        <f t="shared" ref="F87" si="3">F86</f>
        <v>3.1086244689504383E-15</v>
      </c>
    </row>
    <row r="88" spans="2:6">
      <c r="B88" s="7">
        <v>43</v>
      </c>
      <c r="C88" s="13">
        <f>INDEX('Risk inputs'!$A$2:$D$51,'Calculations - do not edit'!$B88,2)</f>
        <v>0</v>
      </c>
      <c r="D88" s="13">
        <f>INDEX('Risk inputs'!$A$2:$D$51,'Calculations - do not edit'!$B88,3)</f>
        <v>0</v>
      </c>
      <c r="E88" s="14">
        <f>INDEX('Risk inputs'!$A$2:$D$51,'Calculations - do not edit'!$B88,4)</f>
        <v>41301</v>
      </c>
      <c r="F88" s="21">
        <f t="shared" ref="F88" si="4">F87-(100*D88/$D$127)</f>
        <v>3.1086244689504383E-15</v>
      </c>
    </row>
    <row r="89" spans="2:6">
      <c r="B89" s="16"/>
      <c r="E89" s="19">
        <f t="shared" ref="E89" si="5">E90</f>
        <v>41321</v>
      </c>
      <c r="F89" s="20">
        <f t="shared" ref="F89" si="6">F88</f>
        <v>3.1086244689504383E-15</v>
      </c>
    </row>
    <row r="90" spans="2:6">
      <c r="B90" s="7">
        <v>44</v>
      </c>
      <c r="C90" s="13">
        <f>INDEX('Risk inputs'!$A$2:$D$51,'Calculations - do not edit'!$B90,2)</f>
        <v>0</v>
      </c>
      <c r="D90" s="13">
        <f>INDEX('Risk inputs'!$A$2:$D$51,'Calculations - do not edit'!$B90,3)</f>
        <v>0</v>
      </c>
      <c r="E90" s="14">
        <f>INDEX('Risk inputs'!$A$2:$D$51,'Calculations - do not edit'!$B90,4)</f>
        <v>41321</v>
      </c>
      <c r="F90" s="21">
        <f t="shared" ref="F90" si="7">F89-(100*D90/$D$127)</f>
        <v>3.1086244689504383E-15</v>
      </c>
    </row>
    <row r="91" spans="2:6">
      <c r="B91" s="16"/>
      <c r="E91" s="19">
        <f t="shared" ref="E91" si="8">E92</f>
        <v>41341</v>
      </c>
      <c r="F91" s="20">
        <f t="shared" ref="F91" si="9">F90</f>
        <v>3.1086244689504383E-15</v>
      </c>
    </row>
    <row r="92" spans="2:6">
      <c r="B92" s="7">
        <v>45</v>
      </c>
      <c r="C92" s="13">
        <f>INDEX('Risk inputs'!$A$2:$D$51,'Calculations - do not edit'!$B92,2)</f>
        <v>0</v>
      </c>
      <c r="D92" s="13">
        <f>INDEX('Risk inputs'!$A$2:$D$51,'Calculations - do not edit'!$B92,3)</f>
        <v>0</v>
      </c>
      <c r="E92" s="14">
        <f>INDEX('Risk inputs'!$A$2:$D$51,'Calculations - do not edit'!$B92,4)</f>
        <v>41341</v>
      </c>
      <c r="F92" s="21">
        <f t="shared" ref="F92" si="10">F91-(100*D92/$D$127)</f>
        <v>3.1086244689504383E-15</v>
      </c>
    </row>
    <row r="93" spans="2:6">
      <c r="B93" s="16"/>
      <c r="E93" s="19">
        <f t="shared" ref="E93" si="11">E94</f>
        <v>41361</v>
      </c>
      <c r="F93" s="20">
        <f t="shared" ref="F93" si="12">F92</f>
        <v>3.1086244689504383E-15</v>
      </c>
    </row>
    <row r="94" spans="2:6">
      <c r="B94" s="7">
        <v>46</v>
      </c>
      <c r="C94" s="13">
        <f>INDEX('Risk inputs'!$A$2:$D$51,'Calculations - do not edit'!$B94,2)</f>
        <v>0</v>
      </c>
      <c r="D94" s="13">
        <f>INDEX('Risk inputs'!$A$2:$D$51,'Calculations - do not edit'!$B94,3)</f>
        <v>0</v>
      </c>
      <c r="E94" s="14">
        <f>INDEX('Risk inputs'!$A$2:$D$51,'Calculations - do not edit'!$B94,4)</f>
        <v>41361</v>
      </c>
      <c r="F94" s="21">
        <f t="shared" ref="F94" si="13">F93-(100*D94/$D$127)</f>
        <v>3.1086244689504383E-15</v>
      </c>
    </row>
    <row r="95" spans="2:6">
      <c r="B95" s="16"/>
      <c r="E95" s="19">
        <f t="shared" ref="E95" si="14">E96</f>
        <v>41381</v>
      </c>
      <c r="F95" s="20">
        <f t="shared" ref="F95" si="15">F94</f>
        <v>3.1086244689504383E-15</v>
      </c>
    </row>
    <row r="96" spans="2:6">
      <c r="B96" s="7">
        <v>47</v>
      </c>
      <c r="C96" s="13">
        <f>INDEX('Risk inputs'!$A$2:$D$51,'Calculations - do not edit'!$B96,2)</f>
        <v>0</v>
      </c>
      <c r="D96" s="13">
        <f>INDEX('Risk inputs'!$A$2:$D$51,'Calculations - do not edit'!$B96,3)</f>
        <v>0</v>
      </c>
      <c r="E96" s="14">
        <f>INDEX('Risk inputs'!$A$2:$D$51,'Calculations - do not edit'!$B96,4)</f>
        <v>41381</v>
      </c>
      <c r="F96" s="21">
        <f t="shared" ref="F96" si="16">F95-(100*D96/$D$127)</f>
        <v>3.1086244689504383E-15</v>
      </c>
    </row>
    <row r="97" spans="2:6">
      <c r="B97" s="16"/>
      <c r="E97" s="19">
        <f t="shared" ref="E97" si="17">E98</f>
        <v>41401</v>
      </c>
      <c r="F97" s="20">
        <f t="shared" ref="F97" si="18">F96</f>
        <v>3.1086244689504383E-15</v>
      </c>
    </row>
    <row r="98" spans="2:6">
      <c r="B98" s="7">
        <v>48</v>
      </c>
      <c r="C98" s="13">
        <f>INDEX('Risk inputs'!$A$2:$D$51,'Calculations - do not edit'!$B98,2)</f>
        <v>0</v>
      </c>
      <c r="D98" s="13">
        <f>INDEX('Risk inputs'!$A$2:$D$51,'Calculations - do not edit'!$B98,3)</f>
        <v>0</v>
      </c>
      <c r="E98" s="14">
        <f>INDEX('Risk inputs'!$A$2:$D$51,'Calculations - do not edit'!$B98,4)</f>
        <v>41401</v>
      </c>
      <c r="F98" s="21">
        <f t="shared" ref="F98" si="19">F97-(100*D98/$D$127)</f>
        <v>3.1086244689504383E-15</v>
      </c>
    </row>
    <row r="99" spans="2:6">
      <c r="B99" s="16"/>
      <c r="E99" s="19">
        <f t="shared" ref="E99" si="20">E100</f>
        <v>41421</v>
      </c>
      <c r="F99" s="20">
        <f t="shared" ref="F99" si="21">F98</f>
        <v>3.1086244689504383E-15</v>
      </c>
    </row>
    <row r="100" spans="2:6">
      <c r="B100" s="7">
        <v>49</v>
      </c>
      <c r="C100" s="13">
        <f>INDEX('Risk inputs'!$A$2:$D$51,'Calculations - do not edit'!$B100,2)</f>
        <v>0</v>
      </c>
      <c r="D100" s="13">
        <f>INDEX('Risk inputs'!$A$2:$D$51,'Calculations - do not edit'!$B100,3)</f>
        <v>0</v>
      </c>
      <c r="E100" s="14">
        <f>INDEX('Risk inputs'!$A$2:$D$51,'Calculations - do not edit'!$B100,4)</f>
        <v>41421</v>
      </c>
      <c r="F100" s="21">
        <f t="shared" ref="F100" si="22">F99-(100*D100/$D$127)</f>
        <v>3.1086244689504383E-15</v>
      </c>
    </row>
    <row r="101" spans="2:6">
      <c r="B101" s="16"/>
      <c r="E101" s="19">
        <f t="shared" ref="E101" si="23">E102</f>
        <v>41441</v>
      </c>
      <c r="F101" s="20">
        <f t="shared" ref="F101" si="24">F100</f>
        <v>3.1086244689504383E-15</v>
      </c>
    </row>
    <row r="102" spans="2:6">
      <c r="B102" s="7">
        <v>50</v>
      </c>
      <c r="C102" s="13">
        <f>INDEX('Risk inputs'!$A$2:$D$51,'Calculations - do not edit'!$B102,2)</f>
        <v>0</v>
      </c>
      <c r="D102" s="13">
        <f>INDEX('Risk inputs'!$A$2:$D$51,'Calculations - do not edit'!$B102,3)</f>
        <v>0</v>
      </c>
      <c r="E102" s="14">
        <f>INDEX('Risk inputs'!$A$2:$D$51,'Calculations - do not edit'!$B102,4)</f>
        <v>41441</v>
      </c>
      <c r="F102" s="21">
        <f t="shared" ref="F102" si="25">F101-(100*D102/$D$127)</f>
        <v>3.1086244689504383E-15</v>
      </c>
    </row>
    <row r="103" spans="2:6">
      <c r="B103" s="16"/>
      <c r="E103" s="19">
        <f t="shared" ref="E103" si="26">E104</f>
        <v>0</v>
      </c>
      <c r="F103" s="20">
        <f t="shared" ref="F103" si="27">F102</f>
        <v>3.1086244689504383E-15</v>
      </c>
    </row>
    <row r="104" spans="2:6">
      <c r="C104" s="13"/>
      <c r="D104" s="13"/>
      <c r="E104" s="14"/>
      <c r="F104" s="21"/>
    </row>
    <row r="105" spans="2:6">
      <c r="B105" s="16"/>
      <c r="E105" s="19"/>
      <c r="F105" s="20"/>
    </row>
    <row r="106" spans="2:6">
      <c r="C106" s="13"/>
      <c r="D106" s="13"/>
      <c r="E106" s="14"/>
      <c r="F106" s="21"/>
    </row>
    <row r="107" spans="2:6">
      <c r="B107" s="16"/>
      <c r="E107" s="19"/>
      <c r="F107" s="20"/>
    </row>
    <row r="126" spans="3:4" ht="13.5" thickBot="1">
      <c r="C126" s="25"/>
      <c r="D126" s="25"/>
    </row>
    <row r="127" spans="3:4" ht="13.5" thickTop="1">
      <c r="C127" s="26" t="s">
        <v>3</v>
      </c>
      <c r="D127" s="26">
        <f>SUM(D4:D84)</f>
        <v>322</v>
      </c>
    </row>
  </sheetData>
  <sheetProtection selectLockedCells="1" selectUnlockedCells="1"/>
  <phoneticPr fontId="3" type="noConversion"/>
  <pageMargins left="0.49" right="0.75" top="0.3" bottom="0.4" header="0.17" footer="0.2"/>
  <pageSetup orientation="portrait" horizontalDpi="4294967292" verticalDpi="4294967292"/>
  <headerFooter alignWithMargins="0"/>
  <customProperties>
    <customPr name="SSCSheetTrackingNo"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Risk inputs</vt:lpstr>
      <vt:lpstr>Calculations - do not edit</vt:lpstr>
      <vt:lpstr>'Calculations - do not edit'!Print_Area</vt:lpstr>
      <vt:lpstr>'Risk inputs'!Print_Area</vt:lpstr>
    </vt:vector>
  </TitlesOfParts>
  <Company>Phiar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Rentschler</dc:creator>
  <cp:lastModifiedBy>Robinson</cp:lastModifiedBy>
  <cp:lastPrinted>2011-07-30T03:32:41Z</cp:lastPrinted>
  <dcterms:created xsi:type="dcterms:W3CDTF">2006-11-28T22:06:52Z</dcterms:created>
  <dcterms:modified xsi:type="dcterms:W3CDTF">2015-11-24T23:57:50Z</dcterms:modified>
</cp:coreProperties>
</file>