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robinson\Downloads\"/>
    </mc:Choice>
  </mc:AlternateContent>
  <xr:revisionPtr revIDLastSave="0" documentId="8_{CF557C47-9B40-4710-A99E-945E410C89F3}" xr6:coauthVersionLast="44" xr6:coauthVersionMax="44" xr10:uidLastSave="{00000000-0000-0000-0000-000000000000}"/>
  <bookViews>
    <workbookView xWindow="28680" yWindow="-120" windowWidth="29040" windowHeight="15840" activeTab="1" xr2:uid="{00000000-000D-0000-FFFF-FFFF00000000}"/>
  </bookViews>
  <sheets>
    <sheet name="Cover Page" sheetId="2" r:id="rId1"/>
    <sheet name="Cap Table Template" sheetId="1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E7" i="1"/>
  <c r="E8" i="1" s="1"/>
  <c r="E9" i="1" s="1"/>
  <c r="C26" i="1"/>
  <c r="D8" i="1" s="1"/>
  <c r="D26" i="1"/>
  <c r="F8" i="1" l="1"/>
  <c r="E15" i="1" s="1"/>
  <c r="F15" i="1" s="1"/>
  <c r="F9" i="1" l="1"/>
  <c r="G8" i="1" s="1"/>
  <c r="E20" i="1"/>
  <c r="F20" i="1" s="1"/>
  <c r="E24" i="1"/>
  <c r="F24" i="1" s="1"/>
  <c r="E18" i="1"/>
  <c r="F18" i="1" s="1"/>
  <c r="E22" i="1"/>
  <c r="F22" i="1" s="1"/>
  <c r="E17" i="1"/>
  <c r="F17" i="1" s="1"/>
  <c r="E21" i="1"/>
  <c r="F21" i="1" s="1"/>
  <c r="E25" i="1"/>
  <c r="F25" i="1" s="1"/>
  <c r="E23" i="1"/>
  <c r="F23" i="1" s="1"/>
  <c r="E16" i="1"/>
  <c r="F16" i="1" s="1"/>
  <c r="E19" i="1"/>
  <c r="F19" i="1" s="1"/>
  <c r="G9" i="1" l="1"/>
  <c r="G7" i="1"/>
  <c r="D9" i="1"/>
  <c r="E26" i="1"/>
  <c r="F26" i="1" l="1"/>
  <c r="G15" i="1" s="1"/>
  <c r="G18" i="1" l="1"/>
  <c r="G25" i="1"/>
  <c r="G16" i="1"/>
  <c r="G22" i="1"/>
  <c r="G17" i="1"/>
  <c r="G24" i="1"/>
  <c r="G19" i="1"/>
  <c r="G21" i="1"/>
  <c r="G20" i="1"/>
  <c r="G23" i="1"/>
  <c r="G26" i="1" l="1"/>
</calcChain>
</file>

<file path=xl/sharedStrings.xml><?xml version="1.0" encoding="utf-8"?>
<sst xmlns="http://schemas.openxmlformats.org/spreadsheetml/2006/main" count="45" uniqueCount="35">
  <si>
    <t>Company Valuation</t>
  </si>
  <si>
    <t>Pre-Money Valuation</t>
  </si>
  <si>
    <t>New Equity Raised</t>
  </si>
  <si>
    <t>Post-Money Valuation</t>
  </si>
  <si>
    <t>Total Value ($)</t>
  </si>
  <si>
    <t>Per Share ($)</t>
  </si>
  <si>
    <t># of Shares</t>
  </si>
  <si>
    <t>% of Total</t>
  </si>
  <si>
    <t>Series A</t>
  </si>
  <si>
    <t>Founders</t>
  </si>
  <si>
    <t xml:space="preserve">Total </t>
  </si>
  <si>
    <t>Capital ($)</t>
  </si>
  <si>
    <t>Common Shares</t>
  </si>
  <si>
    <t>Total Shares</t>
  </si>
  <si>
    <t>% Ownership</t>
  </si>
  <si>
    <t>Company Ownership Cap Table</t>
  </si>
  <si>
    <t>[Investor Name]</t>
  </si>
  <si>
    <t>Shareholders</t>
  </si>
  <si>
    <t>Pref. Shares</t>
  </si>
  <si>
    <t>© Corporate Finance Institute®. All rights reserved.</t>
  </si>
  <si>
    <t>Cap Table Template</t>
  </si>
  <si>
    <t>This file is for educational purposes only. E&amp;OE</t>
  </si>
  <si>
    <t xml:space="preserve">Corporate Finance Institute® </t>
  </si>
  <si>
    <t>https://corporatefinanceinstitute.com/</t>
  </si>
  <si>
    <t>Strictly Confidential</t>
  </si>
  <si>
    <t>Table of Contents</t>
  </si>
  <si>
    <t>Notes</t>
  </si>
  <si>
    <t>This Excel model is for educational purposes only and should not be used for any other reason.</t>
  </si>
  <si>
    <t>All content is Copyright material of CFI Education Inc.</t>
  </si>
  <si>
    <t>Capitalization Table</t>
  </si>
  <si>
    <t>Capitallization Table Template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</si>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</sst>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  <numFmt numFmtId="167" formatCode="&quot;$&quot;#,##0"/>
    <numFmt numFmtId="168" formatCode="_-* #,##0_-;\(#,##0\)_-;_-* &quot;-&quot;_-;_-@_-"/>
    <numFmt numFmtId="169" formatCode="_ * #,##0_ ;_ * \-#,##0_ ;_ * &quot;-&quot;??_ ;_ @_ "/>
  </numFmts>
  <fonts count="27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i/>
      <sz val="11"/>
      <color theme="1"/>
      <name val="Arial Narrow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rgb="FF132E57"/>
      <name val="Arial"/>
      <family val="2"/>
    </font>
    <font>
      <u/>
      <sz val="10"/>
      <color theme="1"/>
      <name val="Arial"/>
      <family val="2"/>
    </font>
    <font>
      <u/>
      <sz val="11"/>
      <color rgb="FF0000FF"/>
      <name val="Arial Narrow"/>
      <family val="2"/>
    </font>
    <font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4" fillId="0" borderId="0" xfId="4"/>
    <xf numFmtId="168" fontId="6" fillId="2" borderId="0" xfId="1" applyNumberFormat="1" applyFont="1" applyFill="1"/>
    <xf numFmtId="168" fontId="7" fillId="2" borderId="0" xfId="1" applyNumberFormat="1" applyFont="1" applyFill="1"/>
    <xf numFmtId="168" fontId="7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166" fontId="13" fillId="0" borderId="0" xfId="1" applyNumberFormat="1" applyFont="1" applyAlignment="1">
      <alignment horizontal="right"/>
    </xf>
    <xf numFmtId="165" fontId="13" fillId="0" borderId="0" xfId="2" applyNumberFormat="1" applyFont="1" applyAlignment="1">
      <alignment horizontal="right"/>
    </xf>
    <xf numFmtId="167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67" fontId="14" fillId="0" borderId="1" xfId="1" applyNumberFormat="1" applyFont="1" applyBorder="1" applyAlignment="1">
      <alignment horizontal="right"/>
    </xf>
    <xf numFmtId="166" fontId="14" fillId="0" borderId="1" xfId="1" applyNumberFormat="1" applyFont="1" applyBorder="1" applyAlignment="1">
      <alignment horizontal="right"/>
    </xf>
    <xf numFmtId="164" fontId="14" fillId="0" borderId="1" xfId="1" applyNumberFormat="1" applyFont="1" applyBorder="1" applyAlignment="1">
      <alignment horizontal="right"/>
    </xf>
    <xf numFmtId="165" fontId="14" fillId="0" borderId="1" xfId="2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5" fontId="10" fillId="0" borderId="0" xfId="2" applyNumberFormat="1" applyFont="1" applyAlignment="1">
      <alignment horizontal="right"/>
    </xf>
    <xf numFmtId="167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/>
    </xf>
    <xf numFmtId="167" fontId="12" fillId="3" borderId="0" xfId="1" applyNumberFormat="1" applyFont="1" applyFill="1" applyAlignment="1">
      <alignment horizontal="right"/>
    </xf>
    <xf numFmtId="164" fontId="12" fillId="3" borderId="0" xfId="1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/>
    <xf numFmtId="169" fontId="16" fillId="0" borderId="0" xfId="1" applyNumberFormat="1" applyFont="1"/>
    <xf numFmtId="0" fontId="18" fillId="0" borderId="0" xfId="5" applyFont="1"/>
    <xf numFmtId="0" fontId="19" fillId="0" borderId="0" xfId="0" applyFont="1"/>
    <xf numFmtId="0" fontId="3" fillId="4" borderId="0" xfId="6" applyFont="1" applyFill="1"/>
    <xf numFmtId="0" fontId="3" fillId="0" borderId="0" xfId="6" applyFont="1" applyFill="1" applyBorder="1"/>
    <xf numFmtId="0" fontId="20" fillId="0" borderId="0" xfId="6" applyFont="1" applyFill="1" applyBorder="1" applyProtection="1">
      <protection locked="0"/>
    </xf>
    <xf numFmtId="0" fontId="21" fillId="0" borderId="0" xfId="6" applyFont="1" applyFill="1" applyBorder="1" applyAlignment="1">
      <alignment horizontal="right"/>
    </xf>
    <xf numFmtId="0" fontId="3" fillId="0" borderId="0" xfId="6" applyFont="1" applyFill="1" applyBorder="1" applyProtection="1">
      <protection locked="0"/>
    </xf>
    <xf numFmtId="0" fontId="21" fillId="0" borderId="0" xfId="6" applyFont="1" applyFill="1" applyBorder="1" applyProtection="1">
      <protection locked="0"/>
    </xf>
    <xf numFmtId="0" fontId="23" fillId="0" borderId="0" xfId="7" applyFont="1" applyFill="1" applyBorder="1" applyProtection="1">
      <protection locked="0"/>
    </xf>
    <xf numFmtId="0" fontId="25" fillId="0" borderId="1" xfId="4" applyFont="1" applyFill="1" applyBorder="1" applyProtection="1">
      <protection locked="0"/>
    </xf>
    <xf numFmtId="0" fontId="14" fillId="5" borderId="0" xfId="0" applyFont="1" applyFill="1" applyAlignment="1">
      <alignment horizontal="centerContinuous"/>
    </xf>
    <xf numFmtId="0" fontId="13" fillId="5" borderId="0" xfId="0" applyFont="1" applyFill="1" applyAlignment="1">
      <alignment horizontal="centerContinuous"/>
    </xf>
    <xf numFmtId="0" fontId="13" fillId="5" borderId="0" xfId="0" applyFont="1" applyFill="1"/>
    <xf numFmtId="0" fontId="13" fillId="5" borderId="0" xfId="0" applyFont="1" applyFill="1" applyAlignment="1">
      <alignment horizontal="right"/>
    </xf>
    <xf numFmtId="0" fontId="3" fillId="4" borderId="0" xfId="8" applyFont="1" applyFill="1"/>
    <xf numFmtId="0" fontId="3" fillId="0" borderId="0" xfId="8" applyFont="1" applyFill="1" applyBorder="1"/>
    <xf numFmtId="0" fontId="3" fillId="0" borderId="1" xfId="8" applyFont="1" applyFill="1" applyBorder="1"/>
    <xf numFmtId="0" fontId="24" fillId="0" borderId="0" xfId="9" applyFont="1" applyFill="1" applyBorder="1"/>
    <xf numFmtId="0" fontId="26" fillId="2" borderId="0" xfId="8" applyFont="1" applyFill="1" applyBorder="1"/>
    <xf numFmtId="0" fontId="3" fillId="2" borderId="0" xfId="8" applyFont="1" applyFill="1" applyBorder="1"/>
    <xf numFmtId="0" fontId="3" fillId="6" borderId="0" xfId="8" applyFont="1" applyFill="1"/>
    <xf numFmtId="0" fontId="26" fillId="2" borderId="0" xfId="8" applyFont="1" applyFill="1"/>
  </cellXfs>
  <cellStyles count="10">
    <cellStyle name="Comma" xfId="1" builtinId="3"/>
    <cellStyle name="Comma 3" xfId="3" xr:uid="{00000000-0005-0000-0000-000001000000}"/>
    <cellStyle name="Hyperlink" xfId="4" builtinId="8"/>
    <cellStyle name="Hyperlink 2" xfId="7" xr:uid="{00000000-0005-0000-0000-000003000000}"/>
    <cellStyle name="Hyperlink 2 2" xfId="9" xr:uid="{90FF6A79-CDC0-46FC-A71E-A02BF1417D7F}"/>
    <cellStyle name="Hyperlink 3" xfId="5" xr:uid="{00000000-0005-0000-0000-000004000000}"/>
    <cellStyle name="Normal" xfId="0" builtinId="0"/>
    <cellStyle name="Normal 2" xfId="6" xr:uid="{00000000-0005-0000-0000-000006000000}"/>
    <cellStyle name="Normal 2 2 2" xfId="8" xr:uid="{CF9138C1-A6BC-4A97-A9FE-947F313E0E34}"/>
    <cellStyle name="Percent" xfId="2" builtinId="5"/>
  </cellStyles>
  <dxfs count="0"/>
  <tableStyles count="0" defaultTableStyle="TableStyleMedium2" defaultPivotStyle="PivotStyleLight16"/>
  <colors>
    <mruColors>
      <color rgb="FF0000FF"/>
      <color rgb="FFF2F6FC"/>
      <color rgb="FF132E57"/>
      <color rgb="FFED942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714374</xdr:colOff>
      <xdr:row>3</xdr:row>
      <xdr:rowOff>19050</xdr:rowOff>
    </xdr:from>
    <xdr:to>
      <xdr:col>4</xdr:col>
      <xdr:colOff>532287</xdr:colOff>
      <xdr:row>9</xdr:row>
      <xdr:rowOff>114300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5CB5F-284E-4945-BD2E-7427D161E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" y="762000"/>
          <a:ext cx="3359943" cy="158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31</xdr:row>
      <xdr:rowOff>129314</xdr:rowOff>
    </xdr:from>
    <xdr:to>
      <xdr:col>1</xdr:col>
      <xdr:colOff>783591</xdr:colOff>
      <xdr:row>35</xdr:row>
      <xdr:rowOff>106043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B7CB6-6BC7-4F62-B7CC-5196CBCD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showGridLines="0" zoomScaleNormal="100" workbookViewId="0"/>
  </sheetViews>
  <sheetFormatPr defaultColWidth="9.140625" defaultRowHeight="16.5"/>
  <cols>
    <col min="1" max="2" width="11" style="33" customWidth="1"/>
    <col min="3" max="3" width="29.140625" style="33" customWidth="1"/>
    <col min="4" max="14" width="13.140625" style="33" customWidth="1"/>
    <col min="15" max="22" width="11" style="33" customWidth="1"/>
    <col min="23" max="25" width="9.140625" style="33"/>
    <col min="26" max="26" width="9.140625" style="33" customWidth="1"/>
    <col min="27" max="16384" width="9.140625" style="33"/>
  </cols>
  <sheetData>
    <row r="1" spans="2:15" ht="19.5" customHeight="1"/>
    <row r="2" spans="2:15" ht="19.5" customHeight="1"/>
    <row r="3" spans="2:15" ht="19.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15" ht="19.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9.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9.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9.5" customHeight="1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5" ht="19.5" customHeight="1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19.5" customHeight="1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2:15" ht="19.5" customHeigh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19.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pans="2:15" ht="27">
      <c r="B12" s="34"/>
      <c r="C12" s="35" t="s">
        <v>30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6" t="s">
        <v>24</v>
      </c>
      <c r="O12" s="34"/>
    </row>
    <row r="13" spans="2:15" ht="19.5" customHeight="1">
      <c r="B13" s="34"/>
      <c r="C13" s="37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2:15" ht="19.5" customHeight="1">
      <c r="B14" s="34"/>
      <c r="C14" s="38" t="s">
        <v>25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2:15" ht="19.5" customHeight="1">
      <c r="B15" s="34"/>
      <c r="C15" s="40" t="s">
        <v>29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2:15" ht="19.5" customHeight="1">
      <c r="B16" s="34"/>
      <c r="C16" s="3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2:15" ht="19.5" customHeight="1">
      <c r="B17" s="34"/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2:15" ht="19.5" customHeight="1">
      <c r="B18" s="34"/>
      <c r="C18" s="39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2:15" s="45" customFormat="1" ht="19.5" customHeight="1">
      <c r="B19" s="46"/>
      <c r="C19" s="46" t="s">
        <v>26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2:15" s="45" customFormat="1" ht="19.5" customHeight="1">
      <c r="B20" s="46"/>
      <c r="C20" s="47" t="s">
        <v>27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6"/>
    </row>
    <row r="21" spans="2:15" s="45" customFormat="1" ht="19.5" customHeight="1">
      <c r="B21" s="46"/>
      <c r="C21" s="46" t="s">
        <v>28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2:15" s="45" customFormat="1" ht="19.5" customHeight="1">
      <c r="B22" s="46"/>
      <c r="C22" s="48" t="s">
        <v>23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2:15" s="45" customFormat="1" ht="19.5" customHeight="1">
      <c r="B23" s="46"/>
      <c r="C23" s="48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2:15" s="45" customFormat="1" ht="19.5" customHeight="1">
      <c r="B24" s="46"/>
      <c r="C24" s="49" t="s">
        <v>31</v>
      </c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46"/>
    </row>
    <row r="25" spans="2:15" s="45" customFormat="1" ht="19.5" customHeight="1">
      <c r="B25" s="51"/>
      <c r="C25" s="52" t="s">
        <v>32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1"/>
    </row>
    <row r="26" spans="2:15" s="45" customFormat="1" ht="19.5" customHeight="1">
      <c r="B26" s="51"/>
      <c r="C26" s="52" t="s">
        <v>33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1"/>
    </row>
    <row r="27" spans="2:15" s="45" customFormat="1" ht="19.5" customHeight="1">
      <c r="B27" s="51"/>
      <c r="C27" s="52" t="s">
        <v>34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1"/>
    </row>
    <row r="28" spans="2:15" s="45" customFormat="1" ht="19.5" customHeight="1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1"/>
    </row>
    <row r="29" spans="2:15" s="45" customFormat="1" ht="19.5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2:15" ht="19.5" customHeight="1"/>
    <row r="31" spans="2:15" ht="19.5" customHeight="1"/>
    <row r="32" spans="2:15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</sheetData>
  <hyperlinks>
    <hyperlink ref="C15" location="'Cap Table Template'!A1" display="DCF Model" xr:uid="{00000000-0004-0000-0000-000001000000}"/>
    <hyperlink ref="C22" r:id="rId1" xr:uid="{D8DA2E14-2F57-4E03-B36B-BB79AD462C06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showGridLines="0" tabSelected="1" zoomScaleNormal="100" workbookViewId="0"/>
  </sheetViews>
  <sheetFormatPr defaultRowHeight="16.5"/>
  <cols>
    <col min="2" max="2" width="19.5703125" customWidth="1"/>
    <col min="3" max="6" width="15.85546875" style="1" customWidth="1"/>
    <col min="7" max="7" width="15.85546875" customWidth="1"/>
  </cols>
  <sheetData>
    <row r="1" spans="1:11">
      <c r="A1" s="4" t="s">
        <v>19</v>
      </c>
      <c r="B1" s="5"/>
      <c r="C1" s="5"/>
      <c r="D1" s="6"/>
      <c r="E1" s="6"/>
      <c r="F1" s="6"/>
      <c r="G1" s="6"/>
      <c r="H1" s="6"/>
    </row>
    <row r="2" spans="1:11">
      <c r="A2" s="5"/>
      <c r="B2" s="7" t="s">
        <v>20</v>
      </c>
      <c r="C2" s="8"/>
      <c r="D2" s="8"/>
      <c r="E2" s="8"/>
      <c r="F2" s="6"/>
      <c r="G2" s="6"/>
      <c r="H2" s="6"/>
    </row>
    <row r="3" spans="1:11" ht="16.5" customHeight="1">
      <c r="A3" s="9"/>
      <c r="B3" s="9"/>
      <c r="C3" s="10"/>
      <c r="D3" s="10"/>
      <c r="E3" s="10"/>
      <c r="F3" s="10"/>
      <c r="G3" s="9"/>
      <c r="H3" s="9"/>
      <c r="I3" s="9"/>
    </row>
    <row r="4" spans="1:11" ht="16.5" customHeight="1">
      <c r="A4" s="9"/>
      <c r="B4" s="41" t="s">
        <v>0</v>
      </c>
      <c r="C4" s="42"/>
      <c r="D4" s="42"/>
      <c r="E4" s="42"/>
      <c r="F4" s="42"/>
      <c r="G4" s="42"/>
      <c r="H4" s="9"/>
      <c r="I4" s="9"/>
    </row>
    <row r="5" spans="1:11" ht="16.5" customHeight="1">
      <c r="A5" s="9"/>
      <c r="B5" s="43"/>
      <c r="C5" s="44"/>
      <c r="D5" s="44" t="s">
        <v>4</v>
      </c>
      <c r="E5" s="44" t="s">
        <v>5</v>
      </c>
      <c r="F5" s="44" t="s">
        <v>6</v>
      </c>
      <c r="G5" s="44" t="s">
        <v>7</v>
      </c>
      <c r="H5" s="9"/>
      <c r="I5" s="9"/>
      <c r="K5" s="2"/>
    </row>
    <row r="6" spans="1:11" ht="16.5" customHeight="1">
      <c r="A6" s="9"/>
      <c r="B6" s="11" t="s">
        <v>8</v>
      </c>
      <c r="C6" s="10"/>
      <c r="D6" s="10"/>
      <c r="E6" s="10"/>
      <c r="F6" s="10"/>
      <c r="G6" s="10"/>
      <c r="H6" s="9"/>
      <c r="I6" s="9"/>
    </row>
    <row r="7" spans="1:11" ht="16.5" customHeight="1">
      <c r="A7" s="9"/>
      <c r="B7" s="9" t="s">
        <v>1</v>
      </c>
      <c r="C7" s="10"/>
      <c r="D7" s="26">
        <v>1000000</v>
      </c>
      <c r="E7" s="12">
        <f>D7/F7</f>
        <v>5</v>
      </c>
      <c r="F7" s="27">
        <v>200000</v>
      </c>
      <c r="G7" s="13">
        <f>F7/$F$9</f>
        <v>0.22222222222222221</v>
      </c>
      <c r="H7" s="9"/>
      <c r="I7" s="9"/>
    </row>
    <row r="8" spans="1:11" ht="16.5" customHeight="1">
      <c r="A8" s="9"/>
      <c r="B8" s="9" t="s">
        <v>2</v>
      </c>
      <c r="C8" s="10"/>
      <c r="D8" s="14">
        <f>C26</f>
        <v>3500000</v>
      </c>
      <c r="E8" s="12">
        <f>+E7</f>
        <v>5</v>
      </c>
      <c r="F8" s="15">
        <f>D8/E8</f>
        <v>700000</v>
      </c>
      <c r="G8" s="13">
        <f>F8/$F$9</f>
        <v>0.77777777777777779</v>
      </c>
      <c r="H8" s="9"/>
      <c r="I8" s="9"/>
    </row>
    <row r="9" spans="1:11" ht="16.5" customHeight="1">
      <c r="A9" s="9"/>
      <c r="B9" s="11" t="s">
        <v>3</v>
      </c>
      <c r="C9" s="16"/>
      <c r="D9" s="17">
        <f>+E9*F9</f>
        <v>4500000</v>
      </c>
      <c r="E9" s="18">
        <f>E8</f>
        <v>5</v>
      </c>
      <c r="F9" s="19">
        <f>SUM(F7:F8)</f>
        <v>900000</v>
      </c>
      <c r="G9" s="20">
        <f>F9/$F$9</f>
        <v>1</v>
      </c>
      <c r="H9" s="9"/>
      <c r="I9" s="9"/>
    </row>
    <row r="10" spans="1:11" ht="16.5" customHeight="1">
      <c r="A10" s="9"/>
      <c r="B10" s="9"/>
      <c r="C10" s="10"/>
      <c r="D10" s="10"/>
      <c r="E10" s="10"/>
      <c r="F10" s="10"/>
      <c r="G10" s="9"/>
      <c r="H10" s="9"/>
      <c r="I10" s="9"/>
    </row>
    <row r="11" spans="1:11" ht="16.5" customHeight="1">
      <c r="A11" s="9"/>
      <c r="B11" s="9"/>
      <c r="C11" s="10"/>
      <c r="D11" s="10"/>
      <c r="E11" s="10"/>
      <c r="F11" s="10"/>
      <c r="G11" s="9"/>
      <c r="H11" s="9"/>
      <c r="I11" s="9"/>
    </row>
    <row r="12" spans="1:11" ht="16.5" customHeight="1">
      <c r="A12" s="9"/>
      <c r="B12" s="41" t="s">
        <v>15</v>
      </c>
      <c r="C12" s="42"/>
      <c r="D12" s="42"/>
      <c r="E12" s="42"/>
      <c r="F12" s="42"/>
      <c r="G12" s="42"/>
      <c r="H12" s="9"/>
      <c r="I12" s="9"/>
    </row>
    <row r="13" spans="1:11" ht="16.5" customHeight="1">
      <c r="A13" s="9"/>
      <c r="B13" s="43"/>
      <c r="C13" s="44" t="s">
        <v>11</v>
      </c>
      <c r="D13" s="44" t="s">
        <v>12</v>
      </c>
      <c r="E13" s="44" t="s">
        <v>18</v>
      </c>
      <c r="F13" s="44" t="s">
        <v>13</v>
      </c>
      <c r="G13" s="44" t="s">
        <v>14</v>
      </c>
      <c r="H13" s="9"/>
      <c r="I13" s="9"/>
      <c r="K13" s="3"/>
    </row>
    <row r="14" spans="1:11" ht="16.5" customHeight="1">
      <c r="A14" s="9"/>
      <c r="B14" s="11" t="s">
        <v>17</v>
      </c>
      <c r="C14" s="10"/>
      <c r="D14" s="10"/>
      <c r="E14" s="10"/>
      <c r="F14" s="10"/>
      <c r="G14" s="10"/>
      <c r="H14" s="9"/>
      <c r="I14" s="9"/>
    </row>
    <row r="15" spans="1:11" ht="16.5" customHeight="1">
      <c r="A15" s="9"/>
      <c r="B15" s="9" t="s">
        <v>9</v>
      </c>
      <c r="C15" s="26">
        <v>0</v>
      </c>
      <c r="D15" s="21">
        <f>F7</f>
        <v>200000</v>
      </c>
      <c r="E15" s="15">
        <f t="shared" ref="E15:E25" si="0">$F$8*(C15/$C$26)</f>
        <v>0</v>
      </c>
      <c r="F15" s="21">
        <f>SUM(D15:E15)</f>
        <v>200000</v>
      </c>
      <c r="G15" s="22">
        <f t="shared" ref="G15:G25" si="1">F15/$F$26</f>
        <v>0.22222222222222221</v>
      </c>
      <c r="H15" s="9"/>
      <c r="I15" s="9"/>
    </row>
    <row r="16" spans="1:11" ht="16.5" customHeight="1">
      <c r="A16" s="9"/>
      <c r="B16" s="9" t="s">
        <v>16</v>
      </c>
      <c r="C16" s="26">
        <v>100000</v>
      </c>
      <c r="D16" s="10"/>
      <c r="E16" s="15">
        <f t="shared" si="0"/>
        <v>20000</v>
      </c>
      <c r="F16" s="21">
        <f t="shared" ref="F16:F25" si="2">SUM(D16:E16)</f>
        <v>20000</v>
      </c>
      <c r="G16" s="22">
        <f t="shared" si="1"/>
        <v>2.2222222222222223E-2</v>
      </c>
      <c r="H16" s="9"/>
      <c r="I16" s="9"/>
    </row>
    <row r="17" spans="1:12" ht="16.5" customHeight="1">
      <c r="A17" s="9"/>
      <c r="B17" s="9" t="s">
        <v>16</v>
      </c>
      <c r="C17" s="26">
        <v>250000</v>
      </c>
      <c r="D17" s="10"/>
      <c r="E17" s="15">
        <f t="shared" si="0"/>
        <v>50000</v>
      </c>
      <c r="F17" s="21">
        <f t="shared" si="2"/>
        <v>50000</v>
      </c>
      <c r="G17" s="22">
        <f t="shared" si="1"/>
        <v>5.5555555555555552E-2</v>
      </c>
      <c r="H17" s="9"/>
      <c r="I17" s="9"/>
    </row>
    <row r="18" spans="1:12" ht="16.5" customHeight="1">
      <c r="A18" s="9"/>
      <c r="B18" s="9" t="s">
        <v>16</v>
      </c>
      <c r="C18" s="26">
        <v>100000</v>
      </c>
      <c r="D18" s="10"/>
      <c r="E18" s="15">
        <f t="shared" si="0"/>
        <v>20000</v>
      </c>
      <c r="F18" s="21">
        <f t="shared" si="2"/>
        <v>20000</v>
      </c>
      <c r="G18" s="22">
        <f t="shared" si="1"/>
        <v>2.2222222222222223E-2</v>
      </c>
      <c r="H18" s="9"/>
      <c r="I18" s="9"/>
      <c r="K18" s="1"/>
      <c r="L18" s="1"/>
    </row>
    <row r="19" spans="1:12" ht="16.5" customHeight="1">
      <c r="A19" s="9"/>
      <c r="B19" s="9" t="s">
        <v>16</v>
      </c>
      <c r="C19" s="26">
        <v>1200000</v>
      </c>
      <c r="D19" s="10"/>
      <c r="E19" s="15">
        <f t="shared" si="0"/>
        <v>240000</v>
      </c>
      <c r="F19" s="21">
        <f t="shared" si="2"/>
        <v>240000</v>
      </c>
      <c r="G19" s="22">
        <f t="shared" si="1"/>
        <v>0.26666666666666666</v>
      </c>
      <c r="H19" s="9"/>
      <c r="I19" s="9"/>
      <c r="K19" s="1"/>
      <c r="L19" s="1"/>
    </row>
    <row r="20" spans="1:12" ht="16.5" customHeight="1">
      <c r="A20" s="9"/>
      <c r="B20" s="9" t="s">
        <v>16</v>
      </c>
      <c r="C20" s="26">
        <v>250000</v>
      </c>
      <c r="D20" s="10"/>
      <c r="E20" s="15">
        <f t="shared" si="0"/>
        <v>50000</v>
      </c>
      <c r="F20" s="21">
        <f t="shared" si="2"/>
        <v>50000</v>
      </c>
      <c r="G20" s="22">
        <f t="shared" si="1"/>
        <v>5.5555555555555552E-2</v>
      </c>
      <c r="H20" s="9"/>
      <c r="I20" s="9"/>
    </row>
    <row r="21" spans="1:12" ht="16.5" customHeight="1">
      <c r="A21" s="9"/>
      <c r="B21" s="9" t="s">
        <v>16</v>
      </c>
      <c r="C21" s="26">
        <v>100000</v>
      </c>
      <c r="D21" s="10"/>
      <c r="E21" s="15">
        <f t="shared" si="0"/>
        <v>20000</v>
      </c>
      <c r="F21" s="21">
        <f t="shared" si="2"/>
        <v>20000</v>
      </c>
      <c r="G21" s="22">
        <f t="shared" si="1"/>
        <v>2.2222222222222223E-2</v>
      </c>
      <c r="H21" s="9"/>
      <c r="I21" s="9"/>
    </row>
    <row r="22" spans="1:12" ht="16.5" customHeight="1">
      <c r="A22" s="9"/>
      <c r="B22" s="9" t="s">
        <v>16</v>
      </c>
      <c r="C22" s="26">
        <v>500000</v>
      </c>
      <c r="D22" s="10"/>
      <c r="E22" s="15">
        <f t="shared" si="0"/>
        <v>100000</v>
      </c>
      <c r="F22" s="21">
        <f t="shared" si="2"/>
        <v>100000</v>
      </c>
      <c r="G22" s="22">
        <f t="shared" si="1"/>
        <v>0.1111111111111111</v>
      </c>
      <c r="H22" s="9"/>
      <c r="I22" s="9"/>
    </row>
    <row r="23" spans="1:12" ht="16.5" customHeight="1">
      <c r="A23" s="9"/>
      <c r="B23" s="9" t="s">
        <v>16</v>
      </c>
      <c r="C23" s="26">
        <v>400000</v>
      </c>
      <c r="D23" s="10"/>
      <c r="E23" s="15">
        <f t="shared" si="0"/>
        <v>80000</v>
      </c>
      <c r="F23" s="21">
        <f t="shared" si="2"/>
        <v>80000</v>
      </c>
      <c r="G23" s="22">
        <f t="shared" si="1"/>
        <v>8.8888888888888892E-2</v>
      </c>
      <c r="H23" s="9"/>
      <c r="I23" s="9"/>
    </row>
    <row r="24" spans="1:12" ht="16.5" customHeight="1">
      <c r="A24" s="9"/>
      <c r="B24" s="9" t="s">
        <v>16</v>
      </c>
      <c r="C24" s="26">
        <v>250000</v>
      </c>
      <c r="D24" s="10"/>
      <c r="E24" s="15">
        <f t="shared" si="0"/>
        <v>50000</v>
      </c>
      <c r="F24" s="21">
        <f t="shared" si="2"/>
        <v>50000</v>
      </c>
      <c r="G24" s="22">
        <f t="shared" si="1"/>
        <v>5.5555555555555552E-2</v>
      </c>
      <c r="H24" s="9"/>
      <c r="I24" s="9"/>
    </row>
    <row r="25" spans="1:12" ht="16.5" customHeight="1">
      <c r="A25" s="9"/>
      <c r="B25" s="9" t="s">
        <v>16</v>
      </c>
      <c r="C25" s="26">
        <v>350000</v>
      </c>
      <c r="D25" s="10"/>
      <c r="E25" s="15">
        <f t="shared" si="0"/>
        <v>70000</v>
      </c>
      <c r="F25" s="21">
        <f t="shared" si="2"/>
        <v>70000</v>
      </c>
      <c r="G25" s="22">
        <f t="shared" si="1"/>
        <v>7.7777777777777779E-2</v>
      </c>
      <c r="H25" s="9"/>
      <c r="I25" s="9"/>
    </row>
    <row r="26" spans="1:12" ht="16.5" customHeight="1">
      <c r="A26" s="9"/>
      <c r="B26" s="11" t="s">
        <v>10</v>
      </c>
      <c r="C26" s="23">
        <f>SUM(C15:C25)</f>
        <v>3500000</v>
      </c>
      <c r="D26" s="24">
        <f>SUM(D15:D25)</f>
        <v>200000</v>
      </c>
      <c r="E26" s="24">
        <f>SUM(E15:E25)</f>
        <v>700000</v>
      </c>
      <c r="F26" s="24">
        <f>SUM(F15:F25)</f>
        <v>900000</v>
      </c>
      <c r="G26" s="25">
        <f>SUM(G15:G25)</f>
        <v>1</v>
      </c>
      <c r="H26" s="9"/>
      <c r="I26" s="9"/>
    </row>
    <row r="27" spans="1:12" ht="16.5" customHeight="1">
      <c r="A27" s="9"/>
      <c r="B27" s="9"/>
      <c r="C27" s="10"/>
      <c r="D27" s="10"/>
      <c r="E27" s="10"/>
      <c r="F27" s="10"/>
      <c r="G27" s="9"/>
      <c r="H27" s="9"/>
      <c r="I27" s="9"/>
    </row>
    <row r="28" spans="1:12" ht="16.5" customHeight="1">
      <c r="A28" s="9"/>
      <c r="B28" s="9"/>
      <c r="C28" s="10"/>
      <c r="D28" s="10"/>
      <c r="E28" s="10"/>
      <c r="F28" s="10"/>
      <c r="G28" s="9"/>
      <c r="H28" s="9"/>
      <c r="I28" s="9"/>
    </row>
    <row r="29" spans="1:12" ht="16.5" customHeight="1"/>
    <row r="30" spans="1:12" ht="16.5" customHeight="1">
      <c r="B30" s="28" t="s">
        <v>21</v>
      </c>
      <c r="C30" s="29"/>
      <c r="D30" s="29"/>
    </row>
    <row r="31" spans="1:12" ht="16.5" customHeight="1">
      <c r="B31" s="29"/>
      <c r="C31" s="29"/>
      <c r="D31" s="29"/>
    </row>
    <row r="32" spans="1:12" ht="16.5" customHeight="1">
      <c r="B32" s="29"/>
      <c r="C32" s="29"/>
      <c r="D32" s="29"/>
    </row>
    <row r="33" spans="2:4" ht="16.5" customHeight="1">
      <c r="B33" s="29"/>
      <c r="C33" s="29"/>
      <c r="D33" s="29"/>
    </row>
    <row r="34" spans="2:4" ht="16.5" customHeight="1">
      <c r="B34" s="29"/>
      <c r="C34" s="29"/>
      <c r="D34" s="29"/>
    </row>
    <row r="35" spans="2:4" ht="16.5" customHeight="1">
      <c r="B35" s="29"/>
      <c r="C35" s="29"/>
      <c r="D35" s="29"/>
    </row>
    <row r="36" spans="2:4" ht="16.5" customHeight="1">
      <c r="B36" s="29"/>
      <c r="C36" s="29"/>
      <c r="D36" s="29"/>
    </row>
    <row r="37" spans="2:4" ht="16.5" customHeight="1">
      <c r="B37" s="29" t="s">
        <v>22</v>
      </c>
      <c r="C37" s="30"/>
      <c r="D37" s="30"/>
    </row>
    <row r="38" spans="2:4">
      <c r="B38" s="31" t="s">
        <v>23</v>
      </c>
      <c r="C38" s="32"/>
      <c r="D38" s="32"/>
    </row>
  </sheetData>
  <hyperlinks>
    <hyperlink ref="B38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Cap Table Template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Robinson, Carlton</cp:lastModifiedBy>
  <dcterms:created xsi:type="dcterms:W3CDTF">2018-02-18T20:44:31Z</dcterms:created>
  <dcterms:modified xsi:type="dcterms:W3CDTF">2020-03-05T14:56:51Z</dcterms:modified>
</cp:coreProperties>
</file>